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 e anos anteriores\2020\1 - Tabelas Release\Cemig GT\2022\1T22\"/>
    </mc:Choice>
  </mc:AlternateContent>
  <xr:revisionPtr revIDLastSave="0" documentId="13_ncr:1_{CDC99068-841D-4715-8075-2B21038C2DAF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GT (Índice)" sheetId="1" r:id="rId1"/>
    <sheet name="1.1 Balanço de Energia" sheetId="22" r:id="rId2"/>
    <sheet name="1.2 Mercado de energia" sheetId="23" r:id="rId3"/>
    <sheet name="2.1 Receita" sheetId="9" r:id="rId4"/>
    <sheet name="2.2 Custos Despesas operaci" sheetId="10" r:id="rId5"/>
    <sheet name="2.3 LAJIDA" sheetId="11" r:id="rId6"/>
    <sheet name="2.4 Resultado Financeiro" sheetId="12" r:id="rId7"/>
    <sheet name="2.5 Endividamento" sheetId="13" r:id="rId8"/>
    <sheet name="2.6 Investimentos" sheetId="14" r:id="rId9"/>
    <sheet name="3.1 BP (Ativo)" sheetId="15" r:id="rId10"/>
    <sheet name="3.2 BP (Passivo)" sheetId="16" r:id="rId11"/>
    <sheet name="4.1 DRE" sheetId="17" r:id="rId12"/>
    <sheet name="5. Fluxo de caixa" sheetId="18" r:id="rId13"/>
  </sheets>
  <externalReferences>
    <externalReference r:id="rId14"/>
  </externalReferences>
  <definedNames>
    <definedName name="_Hlk160453777" localSheetId="4">'2.2 Custos Despesas operaci'!$B$11</definedName>
    <definedName name="_Toc229977613" localSheetId="12">'5. Fluxo de caixa'!$B$7</definedName>
    <definedName name="_Toc282006926" localSheetId="10">'3.2 BP (Passivo)'!$B$6</definedName>
    <definedName name="_Toc282006927" localSheetId="10">'3.2 BP (Passivo)'!$B$7</definedName>
    <definedName name="_Toc288721758" localSheetId="4">'2.2 Custos Despesas operaci'!#REF!</definedName>
    <definedName name="_Toc288721760" localSheetId="4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4" l="1"/>
  <c r="C20" i="14" s="1"/>
</calcChain>
</file>

<file path=xl/sharedStrings.xml><?xml version="1.0" encoding="utf-8"?>
<sst xmlns="http://schemas.openxmlformats.org/spreadsheetml/2006/main" count="287" uniqueCount="206">
  <si>
    <t>(Em milhares de Reais)</t>
  </si>
  <si>
    <t>(Em milhares de Reais, exceto resultado por ação)</t>
  </si>
  <si>
    <t>Trimestre</t>
  </si>
  <si>
    <t>-</t>
  </si>
  <si>
    <t>Outras receitas operacionais</t>
  </si>
  <si>
    <t>Pessoal</t>
  </si>
  <si>
    <t>Participação dos empregados no resultado</t>
  </si>
  <si>
    <t>Obrigações pós-emprego</t>
  </si>
  <si>
    <t>Materiais</t>
  </si>
  <si>
    <t>Serviços de terceiros</t>
  </si>
  <si>
    <t>Depreciação e amortização</t>
  </si>
  <si>
    <t>Encargos de uso da rede básica de transmissão</t>
  </si>
  <si>
    <t>Energia elétrica comprada para revenda</t>
  </si>
  <si>
    <t>Custo de construção de infraestrutura de transmissão</t>
  </si>
  <si>
    <t>Lajida - R$ milhões</t>
  </si>
  <si>
    <t>Var %</t>
  </si>
  <si>
    <t>RECEITAS FINANCEIRAS</t>
  </si>
  <si>
    <t>Renda de aplicação financeira</t>
  </si>
  <si>
    <t>Acréscimos moratórios sobre venda de energia</t>
  </si>
  <si>
    <t xml:space="preserve">Variação monetária  </t>
  </si>
  <si>
    <t>Variação monetária/depósitos vinculados a litígios</t>
  </si>
  <si>
    <t>Outras</t>
  </si>
  <si>
    <t>PIS/Pasep e Cofins sobre receitas financeiras</t>
  </si>
  <si>
    <t>DESPESAS FINANCEIRAS</t>
  </si>
  <si>
    <t xml:space="preserve">Variações monetárias </t>
  </si>
  <si>
    <t>RESULTADO FINANCEIRO LÍQUIDO</t>
  </si>
  <si>
    <t>Consolidado</t>
  </si>
  <si>
    <t>Total</t>
  </si>
  <si>
    <t>Descrição (milhares)</t>
  </si>
  <si>
    <t>Realizado</t>
  </si>
  <si>
    <t>TOTAL</t>
  </si>
  <si>
    <t>MWh</t>
  </si>
  <si>
    <t>R$</t>
  </si>
  <si>
    <t>Industrial</t>
  </si>
  <si>
    <t>Comercial</t>
  </si>
  <si>
    <t>Rural</t>
  </si>
  <si>
    <t>Subtotal</t>
  </si>
  <si>
    <t>Fornec. não faturado, líquido</t>
  </si>
  <si>
    <t>Suprimento não faturado líquido</t>
  </si>
  <si>
    <t>Jan a Mar/2021</t>
  </si>
  <si>
    <t>RECURSOS TOTAIS</t>
  </si>
  <si>
    <t>REQUISITOS TOTAIS</t>
  </si>
  <si>
    <t>Geração - Centro de Gravidade</t>
  </si>
  <si>
    <t>Energia Comercializada</t>
  </si>
  <si>
    <t>Cemig</t>
  </si>
  <si>
    <t>Vendas no ACR e Leilão de ajuste</t>
  </si>
  <si>
    <t>Contratos de Compra</t>
  </si>
  <si>
    <t>Contratos Bilaterais</t>
  </si>
  <si>
    <t>Vendas na CCEE</t>
  </si>
  <si>
    <t>Vendas no MRE</t>
  </si>
  <si>
    <t>Compras na CCE</t>
  </si>
  <si>
    <t>Compra no MRE</t>
  </si>
  <si>
    <t>+ Depreciação e amortização</t>
  </si>
  <si>
    <t>Geração</t>
  </si>
  <si>
    <t>Transmissão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</si>
  <si>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</si>
  <si>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</si>
  <si>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</si>
  <si>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</si>
  <si>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</si>
  <si>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</si>
  <si>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Imposto de renda e contribuição social a recuperar</t>
  </si>
  <si>
    <t>Dividendos a receber</t>
  </si>
  <si>
    <t>Ativo financeiro da concessão</t>
  </si>
  <si>
    <t>Ativos de contrato</t>
  </si>
  <si>
    <t xml:space="preserve">Outros </t>
  </si>
  <si>
    <t>TOTAL DO CIRCULANTE</t>
  </si>
  <si>
    <t>NÃO CIRCULANTE</t>
  </si>
  <si>
    <t xml:space="preserve">Títulos e valores mobiliários </t>
  </si>
  <si>
    <t>Imposto de renda e contribuição social diferidos</t>
  </si>
  <si>
    <t>Depósitos vinculados a litígios</t>
  </si>
  <si>
    <t>Instrumentos financeiros derivativos</t>
  </si>
  <si>
    <t>Outros</t>
  </si>
  <si>
    <t>Investimentos</t>
  </si>
  <si>
    <t>Imobilizado</t>
  </si>
  <si>
    <t>Intangível</t>
  </si>
  <si>
    <t>Operações de arrendamento mercantil - direito de uso</t>
  </si>
  <si>
    <t>TOTAL DO NÃO CIRCULANTE</t>
  </si>
  <si>
    <t>TOTAL DO ATIVO</t>
  </si>
  <si>
    <t>Empréstimos, financiamentos e debêntures</t>
  </si>
  <si>
    <t xml:space="preserve">Fornecedores   </t>
  </si>
  <si>
    <t>Imposto de renda e contribuição social</t>
  </si>
  <si>
    <t>Impostos, taxas e contribuições</t>
  </si>
  <si>
    <t xml:space="preserve">Encargos regulatórios   </t>
  </si>
  <si>
    <t xml:space="preserve">Obrigações pós-emprego </t>
  </si>
  <si>
    <t>Juros sobre capital próprio e dividendos a pagar</t>
  </si>
  <si>
    <t>Salários e encargos sociais</t>
  </si>
  <si>
    <t>Opções de venda - SAAG</t>
  </si>
  <si>
    <t>Operações de arrendamento mercantil - obrigações</t>
  </si>
  <si>
    <t>Outras obrigações</t>
  </si>
  <si>
    <t xml:space="preserve">Impostos, taxas e contribuições   </t>
  </si>
  <si>
    <t xml:space="preserve">Encargos regulatórios  </t>
  </si>
  <si>
    <t xml:space="preserve">Obrigações pós-emprego    </t>
  </si>
  <si>
    <t xml:space="preserve">Provisões </t>
  </si>
  <si>
    <t>TOTAL DO PASSIVO</t>
  </si>
  <si>
    <t xml:space="preserve">PATRIMÔNIO LÍQUIDO </t>
  </si>
  <si>
    <t>Capital social</t>
  </si>
  <si>
    <t>Reservas de lucros</t>
  </si>
  <si>
    <t>Ajustes de avaliação patrimonial</t>
  </si>
  <si>
    <t>TOTAL DO PATRIMÔNIO LÍQUIDO</t>
  </si>
  <si>
    <t>TOTAL DO PASSIVO E DO PATRIMÔNIO LÍQUIDO</t>
  </si>
  <si>
    <t>RECEITA LÍQUIDA</t>
  </si>
  <si>
    <t>CUSTOS OPERACIONAIS</t>
  </si>
  <si>
    <t>CUSTOS COM ENERGIA ELÉTRICA</t>
  </si>
  <si>
    <t>OUTROS CUSTOS</t>
  </si>
  <si>
    <t>Pessoal e administradores</t>
  </si>
  <si>
    <t xml:space="preserve">Provisões operacionais, líquidas </t>
  </si>
  <si>
    <t>Outros custos operacionais</t>
  </si>
  <si>
    <t>CUSTOS TOTAIS</t>
  </si>
  <si>
    <t>LUCRO BRUTO</t>
  </si>
  <si>
    <t>DESPESAS OPERACIONAIS</t>
  </si>
  <si>
    <t>Despesas gerais e administrativas</t>
  </si>
  <si>
    <t>Outras despesas operacionais</t>
  </si>
  <si>
    <t>Revisão Tarifaria Periódica, líquida</t>
  </si>
  <si>
    <t>Resultado de equivalência patrimonial</t>
  </si>
  <si>
    <t>Resultado operacional antes do resultado financeiro e impostos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</si>
  <si>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</si>
  <si>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</si>
  <si>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</si>
  <si>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</si>
  <si>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>FLUXO DE CAIXA DAS ATIVIDADES OPERACIONAIS</t>
  </si>
  <si>
    <t xml:space="preserve">Ajustes por: </t>
  </si>
  <si>
    <t>Despesas (receitas) que não afetam o caixa e equivalentes de caixa:</t>
  </si>
  <si>
    <t xml:space="preserve">Baixas de valor residual líquido de ativos financeiros da concessão, ativos de contrato, imobilizado e intangível </t>
  </si>
  <si>
    <t>Ajuste na expectativa do fluxo de caixa dos ativos financeiros e de contrato da concessão</t>
  </si>
  <si>
    <t>Equivalência patrimonial</t>
  </si>
  <si>
    <t xml:space="preserve">Juros e variações monetárias </t>
  </si>
  <si>
    <t>Variação cambial de empréstimos e financiamentos</t>
  </si>
  <si>
    <t>Efeitos da revisão tarifária periódica da RAP</t>
  </si>
  <si>
    <t>Amortização do custo de transação de empréstimos e financiamentos</t>
  </si>
  <si>
    <t>Reconhecimento de créditos extemporâneos de PIS/Pasep e Cofins s/ICMS</t>
  </si>
  <si>
    <t>Provisões para perdas operacionais, líquidas</t>
  </si>
  <si>
    <t>Variação do valor justo de instrumentos financeiros derivativos (Swap)</t>
  </si>
  <si>
    <t>Variação do valor justo de instrumentos financeiros derivativos (Opções de venda)</t>
  </si>
  <si>
    <t>(Aumento) redução de ativos</t>
  </si>
  <si>
    <t>Concessionários e transporte de energia</t>
  </si>
  <si>
    <t xml:space="preserve">Depósitos vinculados a litígios </t>
  </si>
  <si>
    <t>Ativos financeiros da concessão e ativos de contrato</t>
  </si>
  <si>
    <t>Aumento (redução) de passivos</t>
  </si>
  <si>
    <t>Fornecedores</t>
  </si>
  <si>
    <t>Imposto de renda e contribuição social a pagar</t>
  </si>
  <si>
    <t>Salários e contribuições sociais</t>
  </si>
  <si>
    <t>Encargos regulatórios</t>
  </si>
  <si>
    <t>Caixa gerado pelas atividades operacionais</t>
  </si>
  <si>
    <t>Imposto de renda e contribuição social pagos</t>
  </si>
  <si>
    <t>Juros pagos de empréstimos, financiamentos e debêntures</t>
  </si>
  <si>
    <t>Juros pagos de arrendamentos</t>
  </si>
  <si>
    <t>CAIXA LÍQUIDO GERADO PELAS ATIVIDADES OPERACIONAIS</t>
  </si>
  <si>
    <t>FLUXO DE CAIXA DAS ATIVIDADES DE INVESTIMENTO</t>
  </si>
  <si>
    <t>Aportes em investimentos</t>
  </si>
  <si>
    <t>FLUXO DE CAIXA DAS ATIVIDADES DE FINANCIAMENTO</t>
  </si>
  <si>
    <t>Pagamentos de empréstimos, financiamentos e debêntures</t>
  </si>
  <si>
    <t>Pagamentos de arrendamentos</t>
  </si>
  <si>
    <t>CAIXA LÍQUIDO CONSUMIDO PELAS ATIVIDADES DE FINANCIAMENTO</t>
  </si>
  <si>
    <t>VARIAÇÃO LÍQUIDA DE CAIXA E EQUIVALENTES DE CAIXA</t>
  </si>
  <si>
    <t>Caixa e equivalentes de caixa no início do período</t>
  </si>
  <si>
    <t>CAIXA E EQUIVALENTES DE CAIXA NO FINAL DO PERÍODO</t>
  </si>
  <si>
    <t>Suprim. outras concessionárias</t>
  </si>
  <si>
    <t>Fornecimento bruto de energia elétrica – com impostos</t>
  </si>
  <si>
    <t>Receita de transmissão</t>
  </si>
  <si>
    <t xml:space="preserve">    Receita de construção</t>
  </si>
  <si>
    <t xml:space="preserve">    Remuneração financeira do ativo de contrato da transmissão</t>
  </si>
  <si>
    <t>Receita de atualização da bonificação pela outorga</t>
  </si>
  <si>
    <t>Transações com energia na CCEE</t>
  </si>
  <si>
    <t>Impostos e encargos incidentes sobre as receitas</t>
  </si>
  <si>
    <t>Provisões (reversões)</t>
  </si>
  <si>
    <t>Outros custos e despesas operacionais líquidos</t>
  </si>
  <si>
    <t xml:space="preserve"> Moedas </t>
  </si>
  <si>
    <t xml:space="preserve"> Dólar Norte Americano </t>
  </si>
  <si>
    <t xml:space="preserve"> Total por moedas </t>
  </si>
  <si>
    <t xml:space="preserve"> (-) Custos de transação </t>
  </si>
  <si>
    <t xml:space="preserve"> (+/-) Recursos antecipados </t>
  </si>
  <si>
    <t xml:space="preserve"> Total geral </t>
  </si>
  <si>
    <t>Jan a Mar/2022</t>
  </si>
  <si>
    <t xml:space="preserve">    Receita de operação e manutenção</t>
  </si>
  <si>
    <t>Lucro líquido (prejuízo) do período</t>
  </si>
  <si>
    <t xml:space="preserve"> + Despesa de Imposto de Renda e Contribuição Social correntes e diferidos</t>
  </si>
  <si>
    <t>+ Resultado financeiro líquido</t>
  </si>
  <si>
    <t xml:space="preserve">            944.545 </t>
  </si>
  <si>
    <t xml:space="preserve">                       -</t>
  </si>
  <si>
    <t xml:space="preserve">                        -</t>
  </si>
  <si>
    <t>Lajida conforme “Instrução CVM 527”</t>
  </si>
  <si>
    <t>Atualização dos créditos de PIS/Pasep e Cofins</t>
  </si>
  <si>
    <t>Variação monetária – Forluz</t>
  </si>
  <si>
    <t xml:space="preserve">                              - </t>
  </si>
  <si>
    <t xml:space="preserve">                   - </t>
  </si>
  <si>
    <t xml:space="preserve">                           - </t>
  </si>
  <si>
    <t>Instrumentos financeiros derivativos (swap)</t>
  </si>
  <si>
    <t>Adiantamento para futuro aumento de capital</t>
  </si>
  <si>
    <t>Lucros acumulados</t>
  </si>
  <si>
    <t xml:space="preserve">Reversões com vendas </t>
  </si>
  <si>
    <t>LUCRO LÍQUIDO (PREJUÍZO) DO PERÍODO</t>
  </si>
  <si>
    <t>Lucro (prejuízo) básico por ação – R$</t>
  </si>
  <si>
    <t>Lucro (prejuízo) diluído por ação – R$</t>
  </si>
  <si>
    <t>CAIXA LÍQUIDO GERADO PELAS ATIVIDADES DE INVESTIMENTO</t>
  </si>
  <si>
    <t>Variações cambiais de empréstimos e financiamentos</t>
  </si>
  <si>
    <t>Encargos de empréstimos, financiamentos e debêntures</t>
  </si>
  <si>
    <t>Amortização dos custos de transação</t>
  </si>
  <si>
    <t>Variação monetária – Empréstimos, financiamentos e debêntures</t>
  </si>
  <si>
    <t>Perdas com instrumentos financeiros derivativos (swap)</t>
  </si>
  <si>
    <t>Variação monetária de arrendamento</t>
  </si>
  <si>
    <t>Distribuição</t>
  </si>
  <si>
    <t>Holding</t>
  </si>
  <si>
    <t xml:space="preserve">Gasmig </t>
  </si>
  <si>
    <t>8.678 GWh</t>
  </si>
  <si>
    <t xml:space="preserve"> 8.678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</si>
</sst>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sz val="11"/>
      <color rgb="FF404040"/>
      <name val="Arial"/>
      <family val="2"/>
    </font>
    <font>
      <sz val="12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/>
      <right style="thin">
        <color theme="0"/>
      </right>
      <top style="thick">
        <color rgb="FFFFFFFF"/>
      </top>
      <bottom style="thin">
        <color theme="0"/>
      </bottom>
      <diagonal/>
    </border>
    <border>
      <left/>
      <right/>
      <top style="thick">
        <color rgb="FFFFFFFF"/>
      </top>
      <bottom style="thin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double">
        <color indexed="64"/>
      </bottom>
      <diagonal/>
    </border>
    <border>
      <left/>
      <right style="thick">
        <color rgb="FFFFFFFF"/>
      </right>
      <top/>
      <bottom style="double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2" borderId="0" applyFont="0" applyBorder="0" applyAlignment="0">
      <alignment vertical="center" wrapText="1"/>
    </xf>
    <xf numFmtId="0" fontId="9" fillId="0" borderId="0"/>
    <xf numFmtId="0" fontId="9" fillId="0" borderId="0"/>
    <xf numFmtId="0" fontId="16" fillId="0" borderId="0"/>
  </cellStyleXfs>
  <cellXfs count="170">
    <xf numFmtId="0" fontId="0" fillId="0" borderId="0" xfId="0"/>
    <xf numFmtId="0" fontId="1" fillId="3" borderId="0" xfId="0" applyFont="1" applyFill="1"/>
    <xf numFmtId="0" fontId="4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6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ill="1" applyBorder="1"/>
    <xf numFmtId="10" fontId="10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0" fillId="4" borderId="0" xfId="0" applyFill="1"/>
    <xf numFmtId="0" fontId="8" fillId="0" borderId="0" xfId="0" applyFont="1" applyBorder="1" applyAlignment="1">
      <alignment horizontal="left" vertical="center"/>
    </xf>
    <xf numFmtId="0" fontId="4" fillId="0" borderId="0" xfId="0" applyFont="1" applyBorder="1"/>
    <xf numFmtId="0" fontId="8" fillId="0" borderId="0" xfId="0" applyFont="1" applyAlignment="1">
      <alignment vertical="center"/>
    </xf>
    <xf numFmtId="0" fontId="1" fillId="0" borderId="0" xfId="0" applyFont="1" applyFill="1"/>
    <xf numFmtId="0" fontId="9" fillId="0" borderId="0" xfId="6"/>
    <xf numFmtId="0" fontId="17" fillId="5" borderId="12" xfId="0" applyFont="1" applyFill="1" applyBorder="1" applyAlignment="1">
      <alignment horizontal="center" vertical="center" wrapText="1"/>
    </xf>
    <xf numFmtId="0" fontId="0" fillId="0" borderId="0" xfId="0" applyFill="1"/>
    <xf numFmtId="14" fontId="17" fillId="5" borderId="12" xfId="0" applyNumberFormat="1" applyFont="1" applyFill="1" applyBorder="1" applyAlignment="1">
      <alignment horizontal="center" vertical="center" wrapText="1"/>
    </xf>
    <xf numFmtId="0" fontId="9" fillId="6" borderId="0" xfId="6" applyFill="1"/>
    <xf numFmtId="0" fontId="18" fillId="0" borderId="0" xfId="0" applyFont="1"/>
    <xf numFmtId="0" fontId="17" fillId="5" borderId="1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21" fillId="0" borderId="0" xfId="6" applyFont="1"/>
    <xf numFmtId="0" fontId="17" fillId="5" borderId="3" xfId="0" applyFont="1" applyFill="1" applyBorder="1" applyAlignment="1">
      <alignment horizontal="center" vertical="center" wrapText="1"/>
    </xf>
    <xf numFmtId="17" fontId="17" fillId="5" borderId="3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vertical="center" wrapText="1"/>
    </xf>
    <xf numFmtId="167" fontId="13" fillId="7" borderId="2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7" fontId="1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167" fontId="12" fillId="0" borderId="5" xfId="0" applyNumberFormat="1" applyFont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 wrapText="1"/>
    </xf>
    <xf numFmtId="3" fontId="13" fillId="7" borderId="2" xfId="0" applyNumberFormat="1" applyFont="1" applyFill="1" applyBorder="1" applyAlignment="1">
      <alignment horizontal="right" vertical="center" wrapText="1"/>
    </xf>
    <xf numFmtId="0" fontId="13" fillId="8" borderId="2" xfId="0" applyFont="1" applyFill="1" applyBorder="1" applyAlignment="1">
      <alignment vertical="center" wrapText="1"/>
    </xf>
    <xf numFmtId="3" fontId="13" fillId="8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7" borderId="9" xfId="0" applyNumberFormat="1" applyFont="1" applyFill="1" applyBorder="1" applyAlignment="1">
      <alignment horizontal="right" vertical="center" wrapText="1"/>
    </xf>
    <xf numFmtId="3" fontId="13" fillId="7" borderId="10" xfId="0" applyNumberFormat="1" applyFont="1" applyFill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/>
    <xf numFmtId="0" fontId="12" fillId="2" borderId="2" xfId="0" applyFont="1" applyFill="1" applyBorder="1" applyAlignment="1">
      <alignment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center" wrapText="1"/>
    </xf>
    <xf numFmtId="167" fontId="13" fillId="2" borderId="9" xfId="0" applyNumberFormat="1" applyFont="1" applyFill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167" fontId="12" fillId="2" borderId="8" xfId="0" applyNumberFormat="1" applyFont="1" applyFill="1" applyBorder="1" applyAlignment="1">
      <alignment horizontal="right" vertical="center" wrapText="1"/>
    </xf>
    <xf numFmtId="167" fontId="12" fillId="2" borderId="6" xfId="0" applyNumberFormat="1" applyFont="1" applyFill="1" applyBorder="1" applyAlignment="1">
      <alignment horizontal="right" vertical="center" wrapText="1"/>
    </xf>
    <xf numFmtId="167" fontId="12" fillId="2" borderId="7" xfId="0" applyNumberFormat="1" applyFont="1" applyFill="1" applyBorder="1" applyAlignment="1">
      <alignment horizontal="right" vertical="center" wrapText="1"/>
    </xf>
    <xf numFmtId="167" fontId="13" fillId="2" borderId="8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168" fontId="23" fillId="9" borderId="1" xfId="1" applyNumberFormat="1" applyFont="1" applyFill="1" applyBorder="1" applyAlignment="1">
      <alignment horizontal="center" vertical="center" wrapText="1"/>
    </xf>
    <xf numFmtId="168" fontId="23" fillId="9" borderId="3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3" fontId="13" fillId="2" borderId="11" xfId="0" applyNumberFormat="1" applyFont="1" applyFill="1" applyBorder="1" applyAlignment="1">
      <alignment horizontal="right" vertical="center"/>
    </xf>
    <xf numFmtId="167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9" xfId="0" applyNumberFormat="1" applyFont="1" applyFill="1" applyBorder="1" applyAlignment="1">
      <alignment horizontal="right" vertical="center"/>
    </xf>
    <xf numFmtId="167" fontId="13" fillId="2" borderId="10" xfId="0" applyNumberFormat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3" fontId="12" fillId="2" borderId="0" xfId="0" applyNumberFormat="1" applyFont="1" applyFill="1" applyAlignment="1">
      <alignment horizontal="right" vertical="center"/>
    </xf>
    <xf numFmtId="167" fontId="12" fillId="2" borderId="0" xfId="0" applyNumberFormat="1" applyFont="1" applyFill="1" applyAlignment="1">
      <alignment horizontal="right" vertical="center"/>
    </xf>
    <xf numFmtId="0" fontId="13" fillId="2" borderId="9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3" fontId="13" fillId="2" borderId="19" xfId="0" applyNumberFormat="1" applyFont="1" applyFill="1" applyBorder="1" applyAlignment="1">
      <alignment horizontal="right" vertical="center"/>
    </xf>
    <xf numFmtId="167" fontId="13" fillId="2" borderId="20" xfId="0" applyNumberFormat="1" applyFont="1" applyFill="1" applyBorder="1" applyAlignment="1">
      <alignment horizontal="right" vertical="center"/>
    </xf>
    <xf numFmtId="3" fontId="13" fillId="2" borderId="20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3" fontId="12" fillId="2" borderId="6" xfId="0" applyNumberFormat="1" applyFont="1" applyFill="1" applyBorder="1" applyAlignment="1">
      <alignment horizontal="right" vertical="center"/>
    </xf>
    <xf numFmtId="167" fontId="12" fillId="2" borderId="6" xfId="0" applyNumberFormat="1" applyFont="1" applyFill="1" applyBorder="1" applyAlignment="1">
      <alignment horizontal="right" vertical="center"/>
    </xf>
    <xf numFmtId="0" fontId="25" fillId="0" borderId="0" xfId="6" applyFont="1"/>
    <xf numFmtId="0" fontId="9" fillId="0" borderId="23" xfId="6" applyFont="1" applyBorder="1"/>
    <xf numFmtId="0" fontId="9" fillId="0" borderId="0" xfId="6" applyFont="1"/>
    <xf numFmtId="0" fontId="26" fillId="0" borderId="23" xfId="0" applyFont="1" applyBorder="1" applyAlignment="1">
      <alignment horizontal="left" indent="1"/>
    </xf>
    <xf numFmtId="164" fontId="27" fillId="0" borderId="24" xfId="3" applyNumberFormat="1" applyFont="1" applyBorder="1" applyAlignment="1">
      <alignment horizontal="center"/>
    </xf>
    <xf numFmtId="164" fontId="27" fillId="0" borderId="24" xfId="3" applyNumberFormat="1" applyFont="1" applyBorder="1" applyAlignment="1">
      <alignment horizontal="left" indent="1"/>
    </xf>
    <xf numFmtId="0" fontId="22" fillId="11" borderId="23" xfId="0" applyFont="1" applyFill="1" applyBorder="1" applyAlignment="1">
      <alignment horizontal="left" indent="2"/>
    </xf>
    <xf numFmtId="164" fontId="9" fillId="11" borderId="24" xfId="3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left" indent="2"/>
    </xf>
    <xf numFmtId="164" fontId="9" fillId="0" borderId="24" xfId="3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left" indent="2"/>
    </xf>
    <xf numFmtId="164" fontId="9" fillId="0" borderId="24" xfId="3" applyNumberFormat="1" applyFont="1" applyBorder="1" applyAlignment="1">
      <alignment horizontal="center"/>
    </xf>
    <xf numFmtId="164" fontId="28" fillId="0" borderId="24" xfId="3" applyNumberFormat="1" applyFont="1" applyBorder="1"/>
    <xf numFmtId="0" fontId="9" fillId="0" borderId="23" xfId="6" applyFont="1" applyBorder="1" applyAlignment="1">
      <alignment horizontal="left" indent="1"/>
    </xf>
    <xf numFmtId="164" fontId="28" fillId="0" borderId="24" xfId="3" applyNumberFormat="1" applyFont="1" applyBorder="1" applyAlignment="1">
      <alignment horizontal="center"/>
    </xf>
    <xf numFmtId="0" fontId="29" fillId="0" borderId="23" xfId="0" applyFont="1" applyBorder="1" applyAlignment="1">
      <alignment horizontal="left" indent="1"/>
    </xf>
    <xf numFmtId="0" fontId="29" fillId="0" borderId="25" xfId="0" applyFont="1" applyBorder="1"/>
    <xf numFmtId="164" fontId="27" fillId="0" borderId="26" xfId="3" applyNumberFormat="1" applyFont="1" applyBorder="1" applyAlignment="1">
      <alignment horizontal="center"/>
    </xf>
    <xf numFmtId="164" fontId="28" fillId="0" borderId="26" xfId="3" applyNumberFormat="1" applyFont="1" applyBorder="1"/>
    <xf numFmtId="3" fontId="12" fillId="0" borderId="0" xfId="0" applyNumberFormat="1" applyFont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 vertical="center"/>
    </xf>
    <xf numFmtId="167" fontId="12" fillId="2" borderId="9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167" fontId="13" fillId="2" borderId="0" xfId="0" applyNumberFormat="1" applyFont="1" applyFill="1" applyBorder="1" applyAlignment="1">
      <alignment horizontal="right" vertical="center" wrapText="1"/>
    </xf>
    <xf numFmtId="167" fontId="12" fillId="2" borderId="0" xfId="0" applyNumberFormat="1" applyFont="1" applyFill="1" applyBorder="1" applyAlignment="1">
      <alignment horizontal="right" vertical="center" wrapText="1"/>
    </xf>
    <xf numFmtId="167" fontId="12" fillId="2" borderId="29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right" vertical="center" wrapText="1"/>
    </xf>
    <xf numFmtId="167" fontId="12" fillId="2" borderId="28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3" fontId="12" fillId="2" borderId="30" xfId="0" applyNumberFormat="1" applyFont="1" applyFill="1" applyBorder="1" applyAlignment="1">
      <alignment horizontal="right" vertical="center" wrapText="1"/>
    </xf>
    <xf numFmtId="3" fontId="12" fillId="2" borderId="27" xfId="0" applyNumberFormat="1" applyFont="1" applyFill="1" applyBorder="1" applyAlignment="1">
      <alignment horizontal="right" vertical="center" wrapText="1"/>
    </xf>
    <xf numFmtId="167" fontId="12" fillId="2" borderId="30" xfId="0" applyNumberFormat="1" applyFont="1" applyFill="1" applyBorder="1" applyAlignment="1">
      <alignment horizontal="righ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 horizontal="right" vertical="center"/>
    </xf>
    <xf numFmtId="43" fontId="13" fillId="2" borderId="0" xfId="1" applyFont="1" applyFill="1" applyBorder="1" applyAlignment="1">
      <alignment horizontal="right" vertical="center"/>
    </xf>
    <xf numFmtId="167" fontId="12" fillId="2" borderId="28" xfId="0" applyNumberFormat="1" applyFont="1" applyFill="1" applyBorder="1" applyAlignment="1">
      <alignment horizontal="right" vertical="center"/>
    </xf>
    <xf numFmtId="166" fontId="12" fillId="2" borderId="6" xfId="0" applyNumberFormat="1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vertical="center"/>
    </xf>
    <xf numFmtId="3" fontId="12" fillId="2" borderId="29" xfId="0" applyNumberFormat="1" applyFont="1" applyFill="1" applyBorder="1" applyAlignment="1">
      <alignment horizontal="right" vertical="center" wrapText="1"/>
    </xf>
    <xf numFmtId="3" fontId="12" fillId="2" borderId="28" xfId="0" applyNumberFormat="1" applyFont="1" applyFill="1" applyBorder="1" applyAlignment="1">
      <alignment horizontal="right" vertical="center" wrapText="1"/>
    </xf>
    <xf numFmtId="167" fontId="12" fillId="2" borderId="29" xfId="0" applyNumberFormat="1" applyFont="1" applyFill="1" applyBorder="1" applyAlignment="1">
      <alignment horizontal="right" vertical="center"/>
    </xf>
    <xf numFmtId="3" fontId="13" fillId="2" borderId="9" xfId="0" applyNumberFormat="1" applyFont="1" applyFill="1" applyBorder="1" applyAlignment="1">
      <alignment horizontal="right" vertical="center" wrapText="1"/>
    </xf>
    <xf numFmtId="3" fontId="13" fillId="2" borderId="10" xfId="0" applyNumberFormat="1" applyFont="1" applyFill="1" applyBorder="1" applyAlignment="1">
      <alignment horizontal="right" vertical="center" wrapText="1"/>
    </xf>
    <xf numFmtId="167" fontId="13" fillId="2" borderId="10" xfId="0" applyNumberFormat="1" applyFont="1" applyFill="1" applyBorder="1" applyAlignment="1">
      <alignment horizontal="right" vertical="center" wrapText="1"/>
    </xf>
    <xf numFmtId="167" fontId="12" fillId="2" borderId="27" xfId="0" applyNumberFormat="1" applyFont="1" applyFill="1" applyBorder="1" applyAlignment="1">
      <alignment horizontal="right" vertical="center" wrapText="1"/>
    </xf>
    <xf numFmtId="167" fontId="12" fillId="2" borderId="31" xfId="0" applyNumberFormat="1" applyFont="1" applyFill="1" applyBorder="1" applyAlignment="1">
      <alignment horizontal="right" vertical="center" wrapText="1"/>
    </xf>
    <xf numFmtId="167" fontId="12" fillId="2" borderId="32" xfId="0" applyNumberFormat="1" applyFont="1" applyFill="1" applyBorder="1" applyAlignment="1">
      <alignment horizontal="right" vertical="center" wrapText="1"/>
    </xf>
    <xf numFmtId="167" fontId="12" fillId="2" borderId="10" xfId="0" applyNumberFormat="1" applyFont="1" applyFill="1" applyBorder="1" applyAlignment="1">
      <alignment horizontal="right" vertical="center" wrapText="1"/>
    </xf>
    <xf numFmtId="0" fontId="30" fillId="0" borderId="0" xfId="0" applyFont="1"/>
    <xf numFmtId="43" fontId="12" fillId="2" borderId="2" xfId="1" applyFont="1" applyFill="1" applyBorder="1" applyAlignment="1">
      <alignment horizontal="right" vertical="center" wrapText="1"/>
    </xf>
    <xf numFmtId="43" fontId="12" fillId="2" borderId="0" xfId="1" applyFont="1" applyFill="1" applyBorder="1" applyAlignment="1">
      <alignment horizontal="right" vertical="center" wrapText="1"/>
    </xf>
    <xf numFmtId="0" fontId="23" fillId="9" borderId="0" xfId="0" applyFont="1" applyFill="1" applyAlignment="1">
      <alignment vertical="center" wrapText="1"/>
    </xf>
    <xf numFmtId="0" fontId="13" fillId="12" borderId="0" xfId="0" applyFont="1" applyFill="1" applyAlignment="1">
      <alignment horizontal="left" vertical="center" wrapText="1" indent="2"/>
    </xf>
    <xf numFmtId="168" fontId="13" fillId="12" borderId="3" xfId="1" applyNumberFormat="1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 indent="2"/>
    </xf>
    <xf numFmtId="168" fontId="13" fillId="2" borderId="1" xfId="1" applyNumberFormat="1" applyFont="1" applyFill="1" applyBorder="1" applyAlignment="1">
      <alignment horizontal="center" vertical="center" wrapText="1"/>
    </xf>
    <xf numFmtId="168" fontId="23" fillId="9" borderId="15" xfId="1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0" fontId="24" fillId="10" borderId="21" xfId="0" applyFont="1" applyFill="1" applyBorder="1" applyAlignment="1">
      <alignment horizontal="center" vertical="center" readingOrder="1"/>
    </xf>
    <xf numFmtId="0" fontId="24" fillId="10" borderId="22" xfId="0" applyFont="1" applyFill="1" applyBorder="1" applyAlignment="1">
      <alignment horizontal="center" vertical="center" readingOrder="1"/>
    </xf>
    <xf numFmtId="0" fontId="24" fillId="10" borderId="23" xfId="0" applyFont="1" applyFill="1" applyBorder="1" applyAlignment="1">
      <alignment horizontal="center" vertical="center" readingOrder="1"/>
    </xf>
    <xf numFmtId="0" fontId="24" fillId="10" borderId="24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5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20" fillId="5" borderId="0" xfId="0" applyFont="1" applyFill="1" applyBorder="1" applyAlignment="1">
      <alignment vertical="center" wrapText="1"/>
    </xf>
  </cellXfs>
  <cellStyles count="9">
    <cellStyle name="Estilo 1" xfId="5" xr:uid="{00000000-0005-0000-0000-000000000000}"/>
    <cellStyle name="Normal" xfId="0" builtinId="0"/>
    <cellStyle name="Normal 2" xfId="8" xr:uid="{00000000-0005-0000-0000-000002000000}"/>
    <cellStyle name="Normal 2 2" xfId="6" xr:uid="{00000000-0005-0000-0000-000003000000}"/>
    <cellStyle name="Normal 3" xfId="2" xr:uid="{00000000-0005-0000-0000-000004000000}"/>
    <cellStyle name="Normal 3 2" xfId="7" xr:uid="{00000000-0005-0000-0000-000005000000}"/>
    <cellStyle name="Porcentagem 2" xfId="4" xr:uid="{00000000-0005-0000-0000-000006000000}"/>
    <cellStyle name="Vírgula" xfId="1" builtinId="3"/>
    <cellStyle name="Vírgula 2" xfId="3" xr:uid="{00000000-0005-0000-0000-000008000000}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9.jpeg"/><Relationship Id="rId4" Type="http://schemas.openxmlformats.org/officeDocument/2006/relationships/hyperlink" Target="#'Cemig GT (&#205;ndice)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5" Type="http://schemas.openxmlformats.org/officeDocument/2006/relationships/image" Target="../media/image1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1T22</a:t>
          </a:r>
        </a:p>
        <a:p>
          <a:pPr algn="ctr"/>
          <a:endParaRPr lang="pt-BR" sz="40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309563</xdr:colOff>
      <xdr:row>12</xdr:row>
      <xdr:rowOff>119062</xdr:rowOff>
    </xdr:from>
    <xdr:to>
      <xdr:col>3</xdr:col>
      <xdr:colOff>389515</xdr:colOff>
      <xdr:row>14</xdr:row>
      <xdr:rowOff>162247</xdr:rowOff>
    </xdr:to>
    <xdr:sp macro="" textlink="">
      <xdr:nvSpPr>
        <xdr:cNvPr id="19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9563" y="2405062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.     classe de consumo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0910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4</xdr:col>
      <xdr:colOff>35719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389857" y="60326"/>
          <a:ext cx="5837237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343701</xdr:colOff>
      <xdr:row>4</xdr:row>
      <xdr:rowOff>31751</xdr:rowOff>
    </xdr:from>
    <xdr:to>
      <xdr:col>3</xdr:col>
      <xdr:colOff>1107090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344451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95250</xdr:colOff>
      <xdr:row>4</xdr:row>
      <xdr:rowOff>392907</xdr:rowOff>
    </xdr:from>
    <xdr:to>
      <xdr:col>3</xdr:col>
      <xdr:colOff>1085850</xdr:colOff>
      <xdr:row>6</xdr:row>
      <xdr:rowOff>172244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4907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9469" cy="1081535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4</xdr:col>
      <xdr:colOff>-1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43795" y="60326"/>
          <a:ext cx="6023767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343703</xdr:colOff>
      <xdr:row>3</xdr:row>
      <xdr:rowOff>211136</xdr:rowOff>
    </xdr:from>
    <xdr:to>
      <xdr:col>3</xdr:col>
      <xdr:colOff>1162655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6249203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226219</xdr:colOff>
      <xdr:row>5</xdr:row>
      <xdr:rowOff>95250</xdr:rowOff>
    </xdr:from>
    <xdr:to>
      <xdr:col>3</xdr:col>
      <xdr:colOff>1216819</xdr:colOff>
      <xdr:row>6</xdr:row>
      <xdr:rowOff>255587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1719" y="109537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23813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155656" cy="1125983"/>
        </a:xfrm>
        <a:prstGeom prst="rect">
          <a:avLst/>
        </a:prstGeom>
      </xdr:spPr>
    </xdr:pic>
    <xdr:clientData/>
  </xdr:twoCellAnchor>
  <xdr:twoCellAnchor>
    <xdr:from>
      <xdr:col>1</xdr:col>
      <xdr:colOff>380999</xdr:colOff>
      <xdr:row>0</xdr:row>
      <xdr:rowOff>160337</xdr:rowOff>
    </xdr:from>
    <xdr:to>
      <xdr:col>4</xdr:col>
      <xdr:colOff>23813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071562" y="160337"/>
          <a:ext cx="6084095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2022</a:t>
          </a:r>
        </a:p>
      </xdr:txBody>
    </xdr:sp>
    <xdr:clientData/>
  </xdr:twoCellAnchor>
  <xdr:twoCellAnchor>
    <xdr:from>
      <xdr:col>3</xdr:col>
      <xdr:colOff>511972</xdr:colOff>
      <xdr:row>4</xdr:row>
      <xdr:rowOff>57149</xdr:rowOff>
    </xdr:from>
    <xdr:to>
      <xdr:col>3</xdr:col>
      <xdr:colOff>1318224</xdr:colOff>
      <xdr:row>5</xdr:row>
      <xdr:rowOff>99579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6238878" y="819149"/>
          <a:ext cx="806252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390532</xdr:colOff>
      <xdr:row>6</xdr:row>
      <xdr:rowOff>47625</xdr:rowOff>
    </xdr:from>
    <xdr:to>
      <xdr:col>3</xdr:col>
      <xdr:colOff>1381132</xdr:colOff>
      <xdr:row>7</xdr:row>
      <xdr:rowOff>327025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438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03469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2022</a:t>
          </a:r>
        </a:p>
      </xdr:txBody>
    </xdr:sp>
    <xdr:clientData/>
  </xdr:twoCellAnchor>
  <xdr:twoCellAnchor editAs="oneCell">
    <xdr:from>
      <xdr:col>2</xdr:col>
      <xdr:colOff>845345</xdr:colOff>
      <xdr:row>5</xdr:row>
      <xdr:rowOff>178595</xdr:rowOff>
    </xdr:from>
    <xdr:to>
      <xdr:col>3</xdr:col>
      <xdr:colOff>597695</xdr:colOff>
      <xdr:row>7</xdr:row>
      <xdr:rowOff>148432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1" y="1131095"/>
          <a:ext cx="990600" cy="279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357190</xdr:colOff>
      <xdr:row>4</xdr:row>
      <xdr:rowOff>71437</xdr:rowOff>
    </xdr:from>
    <xdr:to>
      <xdr:col>3</xdr:col>
      <xdr:colOff>1163442</xdr:colOff>
      <xdr:row>5</xdr:row>
      <xdr:rowOff>113867</xdr:rowOff>
    </xdr:to>
    <xdr:grpSp>
      <xdr:nvGrpSpPr>
        <xdr:cNvPr id="8" name="Agrupar 4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7798596" y="833437"/>
          <a:ext cx="806252" cy="232930"/>
          <a:chOff x="16851364" y="1659932"/>
          <a:chExt cx="918516" cy="249238"/>
        </a:xfrm>
      </xdr:grpSpPr>
      <xdr:sp macro="" textlink="">
        <xdr:nvSpPr>
          <xdr:cNvPr id="10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16851364" y="1659932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/>
        </xdr:nvSpPr>
        <xdr:spPr>
          <a:xfrm rot="10800000">
            <a:off x="16915613" y="1703350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107158</xdr:colOff>
      <xdr:row>6</xdr:row>
      <xdr:rowOff>167880</xdr:rowOff>
    </xdr:to>
    <xdr:pic>
      <xdr:nvPicPr>
        <xdr:cNvPr id="69" name="Imagem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34502" cy="1168005"/>
        </a:xfrm>
        <a:prstGeom prst="rect">
          <a:avLst/>
        </a:prstGeom>
      </xdr:spPr>
    </xdr:pic>
    <xdr:clientData/>
  </xdr:twoCellAnchor>
  <xdr:twoCellAnchor>
    <xdr:from>
      <xdr:col>1</xdr:col>
      <xdr:colOff>1107281</xdr:colOff>
      <xdr:row>1</xdr:row>
      <xdr:rowOff>15877</xdr:rowOff>
    </xdr:from>
    <xdr:to>
      <xdr:col>6</xdr:col>
      <xdr:colOff>50704</xdr:colOff>
      <xdr:row>6</xdr:row>
      <xdr:rowOff>37354</xdr:rowOff>
    </xdr:to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964531" y="182565"/>
          <a:ext cx="6408642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 editAs="oneCell">
    <xdr:from>
      <xdr:col>5</xdr:col>
      <xdr:colOff>935491</xdr:colOff>
      <xdr:row>7</xdr:row>
      <xdr:rowOff>113959</xdr:rowOff>
    </xdr:from>
    <xdr:to>
      <xdr:col>8</xdr:col>
      <xdr:colOff>56810</xdr:colOff>
      <xdr:row>9</xdr:row>
      <xdr:rowOff>83796</xdr:rowOff>
    </xdr:to>
    <xdr:pic>
      <xdr:nvPicPr>
        <xdr:cNvPr id="74" name="Imagem 73" descr="Descrição: Cemig GT color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3554" y="1316490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952497</xdr:colOff>
      <xdr:row>4</xdr:row>
      <xdr:rowOff>154781</xdr:rowOff>
    </xdr:from>
    <xdr:to>
      <xdr:col>8</xdr:col>
      <xdr:colOff>23114</xdr:colOff>
      <xdr:row>6</xdr:row>
      <xdr:rowOff>78581</xdr:rowOff>
    </xdr:to>
    <xdr:grpSp>
      <xdr:nvGrpSpPr>
        <xdr:cNvPr id="75" name="Agrupar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GrpSpPr/>
      </xdr:nvGrpSpPr>
      <xdr:grpSpPr>
        <a:xfrm>
          <a:off x="8310560" y="821531"/>
          <a:ext cx="939898" cy="257175"/>
          <a:chOff x="7817675" y="768144"/>
          <a:chExt cx="918516" cy="249238"/>
        </a:xfrm>
      </xdr:grpSpPr>
      <xdr:sp macro="" textlink="">
        <xdr:nvSpPr>
          <xdr:cNvPr id="76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7" name="Seta para a Direita 55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60594" cy="1094233"/>
        </a:xfrm>
        <a:prstGeom prst="rect">
          <a:avLst/>
        </a:prstGeom>
      </xdr:spPr>
    </xdr:pic>
    <xdr:clientData/>
  </xdr:twoCellAnchor>
  <xdr:twoCellAnchor editAs="oneCell">
    <xdr:from>
      <xdr:col>5</xdr:col>
      <xdr:colOff>259557</xdr:colOff>
      <xdr:row>6</xdr:row>
      <xdr:rowOff>0</xdr:rowOff>
    </xdr:from>
    <xdr:to>
      <xdr:col>6</xdr:col>
      <xdr:colOff>0</xdr:colOff>
      <xdr:row>7</xdr:row>
      <xdr:rowOff>65087</xdr:rowOff>
    </xdr:to>
    <xdr:pic>
      <xdr:nvPicPr>
        <xdr:cNvPr id="3" name="Imagem 2" descr="Descrição: Cemig GT colo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6182" y="1143000"/>
          <a:ext cx="988218" cy="3698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780306</xdr:colOff>
      <xdr:row>1</xdr:row>
      <xdr:rowOff>0</xdr:rowOff>
    </xdr:from>
    <xdr:to>
      <xdr:col>6</xdr:col>
      <xdr:colOff>476250</xdr:colOff>
      <xdr:row>5</xdr:row>
      <xdr:rowOff>77040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80306" y="190500"/>
          <a:ext cx="8230344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5</xdr:col>
      <xdr:colOff>336805</xdr:colOff>
      <xdr:row>4</xdr:row>
      <xdr:rowOff>33023</xdr:rowOff>
    </xdr:from>
    <xdr:to>
      <xdr:col>5</xdr:col>
      <xdr:colOff>1149407</xdr:colOff>
      <xdr:row>5</xdr:row>
      <xdr:rowOff>77040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7635336" y="795023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31906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0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 editAs="oneCell">
    <xdr:from>
      <xdr:col>3</xdr:col>
      <xdr:colOff>357194</xdr:colOff>
      <xdr:row>6</xdr:row>
      <xdr:rowOff>1</xdr:rowOff>
    </xdr:from>
    <xdr:to>
      <xdr:col>3</xdr:col>
      <xdr:colOff>1347794</xdr:colOff>
      <xdr:row>7</xdr:row>
      <xdr:rowOff>65088</xdr:rowOff>
    </xdr:to>
    <xdr:pic>
      <xdr:nvPicPr>
        <xdr:cNvPr id="12" name="Imagem 11" descr="Descrição: Cemig GT color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82" y="114300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309562</xdr:colOff>
      <xdr:row>4</xdr:row>
      <xdr:rowOff>0</xdr:rowOff>
    </xdr:from>
    <xdr:to>
      <xdr:col>3</xdr:col>
      <xdr:colOff>1249460</xdr:colOff>
      <xdr:row>5</xdr:row>
      <xdr:rowOff>66675</xdr:rowOff>
    </xdr:to>
    <xdr:grpSp>
      <xdr:nvGrpSpPr>
        <xdr:cNvPr id="8" name="Agrupar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6572250" y="762000"/>
          <a:ext cx="939898" cy="257175"/>
          <a:chOff x="7817675" y="768144"/>
          <a:chExt cx="918516" cy="249238"/>
        </a:xfrm>
      </xdr:grpSpPr>
      <xdr:sp macro="" textlink="">
        <xdr:nvSpPr>
          <xdr:cNvPr id="13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55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71438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65219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4</xdr:col>
      <xdr:colOff>35719</xdr:colOff>
      <xdr:row>3</xdr:row>
      <xdr:rowOff>134934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01813" y="269872"/>
          <a:ext cx="5627687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 editAs="oneCell">
    <xdr:from>
      <xdr:col>3</xdr:col>
      <xdr:colOff>404818</xdr:colOff>
      <xdr:row>6</xdr:row>
      <xdr:rowOff>35719</xdr:rowOff>
    </xdr:from>
    <xdr:to>
      <xdr:col>4</xdr:col>
      <xdr:colOff>26200</xdr:colOff>
      <xdr:row>7</xdr:row>
      <xdr:rowOff>219869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81" y="1178719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380999</xdr:colOff>
      <xdr:row>4</xdr:row>
      <xdr:rowOff>11906</xdr:rowOff>
    </xdr:from>
    <xdr:to>
      <xdr:col>3</xdr:col>
      <xdr:colOff>1320897</xdr:colOff>
      <xdr:row>5</xdr:row>
      <xdr:rowOff>78581</xdr:rowOff>
    </xdr:to>
    <xdr:grpSp>
      <xdr:nvGrpSpPr>
        <xdr:cNvPr id="8" name="Agrupar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6405562" y="773906"/>
          <a:ext cx="939898" cy="257175"/>
          <a:chOff x="7817675" y="768144"/>
          <a:chExt cx="918516" cy="249238"/>
        </a:xfrm>
      </xdr:grpSpPr>
      <xdr:sp macro="" textlink="">
        <xdr:nvSpPr>
          <xdr:cNvPr id="10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55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35719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7594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531812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188669</xdr:colOff>
      <xdr:row>4</xdr:row>
      <xdr:rowOff>51018</xdr:rowOff>
    </xdr:from>
    <xdr:to>
      <xdr:col>4</xdr:col>
      <xdr:colOff>1001271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498982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4</xdr:col>
      <xdr:colOff>95254</xdr:colOff>
      <xdr:row>5</xdr:row>
      <xdr:rowOff>238125</xdr:rowOff>
    </xdr:from>
    <xdr:to>
      <xdr:col>5</xdr:col>
      <xdr:colOff>14292</xdr:colOff>
      <xdr:row>6</xdr:row>
      <xdr:rowOff>255587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7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12844" cy="1110109"/>
        </a:xfrm>
        <a:prstGeom prst="rect">
          <a:avLst/>
        </a:prstGeom>
      </xdr:spPr>
    </xdr:pic>
    <xdr:clientData/>
  </xdr:twoCellAnchor>
  <xdr:twoCellAnchor>
    <xdr:from>
      <xdr:col>1</xdr:col>
      <xdr:colOff>678657</xdr:colOff>
      <xdr:row>1</xdr:row>
      <xdr:rowOff>44450</xdr:rowOff>
    </xdr:from>
    <xdr:to>
      <xdr:col>4</xdr:col>
      <xdr:colOff>23814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12095" y="234950"/>
          <a:ext cx="6000750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370439</xdr:colOff>
      <xdr:row>4</xdr:row>
      <xdr:rowOff>54191</xdr:rowOff>
    </xdr:from>
    <xdr:to>
      <xdr:col>3</xdr:col>
      <xdr:colOff>1206853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585502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309561</xdr:colOff>
      <xdr:row>5</xdr:row>
      <xdr:rowOff>154781</xdr:rowOff>
    </xdr:from>
    <xdr:to>
      <xdr:col>4</xdr:col>
      <xdr:colOff>26193</xdr:colOff>
      <xdr:row>6</xdr:row>
      <xdr:rowOff>255587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4" y="110728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35718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88781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6</xdr:col>
      <xdr:colOff>23812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109663" y="234950"/>
          <a:ext cx="4367212" cy="642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 editAs="oneCell">
    <xdr:from>
      <xdr:col>4</xdr:col>
      <xdr:colOff>631031</xdr:colOff>
      <xdr:row>6</xdr:row>
      <xdr:rowOff>23812</xdr:rowOff>
    </xdr:from>
    <xdr:to>
      <xdr:col>5</xdr:col>
      <xdr:colOff>719137</xdr:colOff>
      <xdr:row>7</xdr:row>
      <xdr:rowOff>76993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187" y="1166812"/>
          <a:ext cx="885825" cy="3032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559594</xdr:colOff>
      <xdr:row>4</xdr:row>
      <xdr:rowOff>11907</xdr:rowOff>
    </xdr:from>
    <xdr:to>
      <xdr:col>5</xdr:col>
      <xdr:colOff>598289</xdr:colOff>
      <xdr:row>5</xdr:row>
      <xdr:rowOff>54337</xdr:rowOff>
    </xdr:to>
    <xdr:grpSp>
      <xdr:nvGrpSpPr>
        <xdr:cNvPr id="12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4476750" y="773907"/>
          <a:ext cx="836414" cy="232930"/>
          <a:chOff x="7817675" y="768144"/>
          <a:chExt cx="918516" cy="249238"/>
        </a:xfrm>
      </xdr:grpSpPr>
      <xdr:sp macro="" textlink="">
        <xdr:nvSpPr>
          <xdr:cNvPr id="13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35719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750718" cy="1105347"/>
        </a:xfrm>
        <a:prstGeom prst="rect">
          <a:avLst/>
        </a:prstGeom>
      </xdr:spPr>
    </xdr:pic>
    <xdr:clientData/>
  </xdr:twoCellAnchor>
  <xdr:twoCellAnchor>
    <xdr:from>
      <xdr:col>1</xdr:col>
      <xdr:colOff>226219</xdr:colOff>
      <xdr:row>1</xdr:row>
      <xdr:rowOff>42863</xdr:rowOff>
    </xdr:from>
    <xdr:to>
      <xdr:col>3</xdr:col>
      <xdr:colOff>23813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143000" y="233363"/>
          <a:ext cx="4595813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2</xdr:col>
      <xdr:colOff>567538</xdr:colOff>
      <xdr:row>4</xdr:row>
      <xdr:rowOff>27783</xdr:rowOff>
    </xdr:from>
    <xdr:to>
      <xdr:col>2</xdr:col>
      <xdr:colOff>1403952</xdr:colOff>
      <xdr:row>5</xdr:row>
      <xdr:rowOff>70213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4794257" y="789783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428625</xdr:colOff>
      <xdr:row>6</xdr:row>
      <xdr:rowOff>71438</xdr:rowOff>
    </xdr:from>
    <xdr:to>
      <xdr:col>2</xdr:col>
      <xdr:colOff>1419225</xdr:colOff>
      <xdr:row>8</xdr:row>
      <xdr:rowOff>65088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5344" y="1214438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964406</xdr:colOff>
      <xdr:row>22</xdr:row>
      <xdr:rowOff>154781</xdr:rowOff>
    </xdr:from>
    <xdr:to>
      <xdr:col>2</xdr:col>
      <xdr:colOff>1479620</xdr:colOff>
      <xdr:row>38</xdr:row>
      <xdr:rowOff>47623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9A5B6EA2-9F6E-41A9-B138-496D79997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81187" y="4369594"/>
          <a:ext cx="3825152" cy="2940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0" zoomScaleNormal="80" workbookViewId="0"/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24"/>
      <c r="N1" s="24"/>
      <c r="O1" s="24"/>
    </row>
    <row r="2" spans="13:15" x14ac:dyDescent="0.25">
      <c r="M2" s="24"/>
      <c r="N2" s="24"/>
      <c r="O2" s="24"/>
    </row>
    <row r="3" spans="13:15" x14ac:dyDescent="0.25">
      <c r="M3" s="24"/>
      <c r="N3" s="24"/>
      <c r="O3" s="24"/>
    </row>
    <row r="4" spans="13:15" x14ac:dyDescent="0.25">
      <c r="M4" s="24"/>
      <c r="N4" s="24"/>
      <c r="O4" s="24"/>
    </row>
    <row r="5" spans="13:15" x14ac:dyDescent="0.25">
      <c r="M5" s="24"/>
      <c r="N5" s="24"/>
      <c r="O5" s="24"/>
    </row>
    <row r="6" spans="13:15" x14ac:dyDescent="0.25">
      <c r="M6" s="24"/>
      <c r="N6" s="24"/>
      <c r="O6" s="24"/>
    </row>
    <row r="7" spans="13:15" x14ac:dyDescent="0.25">
      <c r="M7" s="24"/>
      <c r="N7" s="24"/>
      <c r="O7" s="24"/>
    </row>
    <row r="8" spans="13:15" x14ac:dyDescent="0.25">
      <c r="M8" s="24"/>
      <c r="N8" s="24"/>
      <c r="O8" s="24"/>
    </row>
    <row r="9" spans="13:15" x14ac:dyDescent="0.25">
      <c r="M9" s="24"/>
      <c r="N9" s="24"/>
      <c r="O9" s="24"/>
    </row>
    <row r="10" spans="13:15" x14ac:dyDescent="0.25">
      <c r="M10" s="24"/>
      <c r="N10" s="24"/>
      <c r="O10" s="24"/>
    </row>
    <row r="11" spans="13:15" x14ac:dyDescent="0.25">
      <c r="M11" s="24"/>
      <c r="N11" s="24"/>
      <c r="O11" s="24"/>
    </row>
    <row r="12" spans="13:15" x14ac:dyDescent="0.25">
      <c r="M12" s="24"/>
      <c r="N12" s="24"/>
      <c r="O12" s="24"/>
    </row>
    <row r="13" spans="13:15" x14ac:dyDescent="0.25">
      <c r="M13" s="24"/>
      <c r="N13" s="24"/>
      <c r="O13" s="24"/>
    </row>
    <row r="14" spans="13:15" x14ac:dyDescent="0.25">
      <c r="M14" s="24"/>
      <c r="N14" s="24"/>
      <c r="O14" s="24"/>
    </row>
    <row r="15" spans="13:15" x14ac:dyDescent="0.25">
      <c r="M15" s="24"/>
      <c r="N15" s="24"/>
      <c r="O15" s="24"/>
    </row>
    <row r="16" spans="13:15" x14ac:dyDescent="0.25">
      <c r="M16" s="24"/>
      <c r="N16" s="24"/>
      <c r="O16" s="24"/>
    </row>
    <row r="17" spans="13:15" x14ac:dyDescent="0.25">
      <c r="M17" s="24"/>
      <c r="N17" s="24"/>
      <c r="O17" s="24"/>
    </row>
    <row r="18" spans="13:15" x14ac:dyDescent="0.25">
      <c r="M18" s="24"/>
      <c r="N18" s="24"/>
      <c r="O18" s="24"/>
    </row>
    <row r="19" spans="13:15" x14ac:dyDescent="0.25">
      <c r="M19" s="24"/>
      <c r="N19" s="24"/>
      <c r="O19" s="24"/>
    </row>
    <row r="20" spans="13:15" x14ac:dyDescent="0.25">
      <c r="M20" s="24"/>
      <c r="N20" s="24"/>
      <c r="O20" s="24"/>
    </row>
    <row r="21" spans="13:15" x14ac:dyDescent="0.25">
      <c r="M21" s="24"/>
      <c r="N21" s="24"/>
      <c r="O21" s="24"/>
    </row>
    <row r="22" spans="13:15" x14ac:dyDescent="0.25">
      <c r="M22" s="24"/>
      <c r="N22" s="24"/>
      <c r="O22" s="24"/>
    </row>
    <row r="23" spans="13:15" x14ac:dyDescent="0.25">
      <c r="M23" s="24"/>
      <c r="N23" s="24"/>
      <c r="O23" s="24"/>
    </row>
    <row r="24" spans="13:15" x14ac:dyDescent="0.25">
      <c r="M24" s="24"/>
      <c r="N24" s="24"/>
      <c r="O24" s="24"/>
    </row>
    <row r="25" spans="13:15" x14ac:dyDescent="0.25">
      <c r="M25" s="24"/>
      <c r="N25" s="24"/>
      <c r="O25" s="24"/>
    </row>
    <row r="26" spans="13:15" x14ac:dyDescent="0.25">
      <c r="M26" s="24"/>
      <c r="N26" s="24"/>
      <c r="O26" s="24"/>
    </row>
    <row r="27" spans="13:15" x14ac:dyDescent="0.25">
      <c r="M27" s="24"/>
      <c r="N27" s="24"/>
      <c r="O27" s="24"/>
    </row>
    <row r="28" spans="13:15" x14ac:dyDescent="0.25">
      <c r="M28" s="24"/>
      <c r="N28" s="24"/>
      <c r="O28" s="24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D38"/>
  <sheetViews>
    <sheetView showGridLines="0" showRowColHeaders="0" zoomScale="80" zoomScaleNormal="80" workbookViewId="0">
      <selection activeCell="H34" sqref="H34"/>
    </sheetView>
  </sheetViews>
  <sheetFormatPr defaultColWidth="9.140625" defaultRowHeight="15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 x14ac:dyDescent="0.25">
      <c r="B4" s="164"/>
      <c r="C4" s="165"/>
      <c r="D4" s="165"/>
    </row>
    <row r="5" spans="2:4" ht="32.1" customHeight="1" x14ac:dyDescent="0.25">
      <c r="B5" s="165"/>
      <c r="C5" s="165"/>
      <c r="D5" s="165"/>
    </row>
    <row r="6" spans="2:4" x14ac:dyDescent="0.25">
      <c r="B6" s="165"/>
      <c r="C6" s="165"/>
      <c r="D6" s="165"/>
    </row>
    <row r="7" spans="2:4" x14ac:dyDescent="0.25">
      <c r="B7" s="5" t="s">
        <v>0</v>
      </c>
      <c r="C7" s="2"/>
      <c r="D7" s="2"/>
    </row>
    <row r="8" spans="2:4" x14ac:dyDescent="0.25">
      <c r="B8" s="169"/>
      <c r="C8" s="160" t="s">
        <v>26</v>
      </c>
      <c r="D8" s="161"/>
    </row>
    <row r="9" spans="2:4" ht="21.95" customHeight="1" x14ac:dyDescent="0.25">
      <c r="B9" s="169"/>
      <c r="C9" s="28">
        <v>44651</v>
      </c>
      <c r="D9" s="28">
        <v>44561</v>
      </c>
    </row>
    <row r="10" spans="2:4" ht="23.1" customHeight="1" x14ac:dyDescent="0.25">
      <c r="B10" s="52" t="s">
        <v>55</v>
      </c>
      <c r="C10" s="62"/>
      <c r="D10" s="62"/>
    </row>
    <row r="11" spans="2:4" ht="18.95" customHeight="1" x14ac:dyDescent="0.25">
      <c r="B11" s="55" t="s">
        <v>56</v>
      </c>
      <c r="C11" s="63">
        <v>342470</v>
      </c>
      <c r="D11" s="63">
        <v>123071</v>
      </c>
    </row>
    <row r="12" spans="2:4" ht="18.95" customHeight="1" x14ac:dyDescent="0.25">
      <c r="B12" s="55" t="s">
        <v>57</v>
      </c>
      <c r="C12" s="63">
        <v>675397</v>
      </c>
      <c r="D12" s="63">
        <v>943789</v>
      </c>
    </row>
    <row r="13" spans="2:4" ht="18.95" customHeight="1" x14ac:dyDescent="0.25">
      <c r="B13" s="55" t="s">
        <v>58</v>
      </c>
      <c r="C13" s="63">
        <v>873591</v>
      </c>
      <c r="D13" s="63">
        <v>681255</v>
      </c>
    </row>
    <row r="14" spans="2:4" ht="18.95" customHeight="1" x14ac:dyDescent="0.25">
      <c r="B14" s="55" t="s">
        <v>59</v>
      </c>
      <c r="C14" s="63">
        <v>93273</v>
      </c>
      <c r="D14" s="63">
        <v>113324</v>
      </c>
    </row>
    <row r="15" spans="2:4" ht="18.95" customHeight="1" x14ac:dyDescent="0.25">
      <c r="B15" s="55" t="s">
        <v>60</v>
      </c>
      <c r="C15" s="63">
        <v>29424</v>
      </c>
      <c r="D15" s="63">
        <v>31874</v>
      </c>
    </row>
    <row r="16" spans="2:4" ht="18.95" customHeight="1" x14ac:dyDescent="0.25">
      <c r="B16" s="55" t="s">
        <v>61</v>
      </c>
      <c r="C16" s="63">
        <v>423790</v>
      </c>
      <c r="D16" s="63">
        <v>652515</v>
      </c>
    </row>
    <row r="17" spans="2:4" ht="18.95" customHeight="1" x14ac:dyDescent="0.25">
      <c r="B17" s="55" t="s">
        <v>62</v>
      </c>
      <c r="C17" s="63">
        <v>127151</v>
      </c>
      <c r="D17" s="63">
        <v>232098</v>
      </c>
    </row>
    <row r="18" spans="2:4" ht="18.95" customHeight="1" x14ac:dyDescent="0.25">
      <c r="B18" s="55" t="s">
        <v>63</v>
      </c>
      <c r="C18" s="63">
        <v>291879</v>
      </c>
      <c r="D18" s="63">
        <v>283233</v>
      </c>
    </row>
    <row r="19" spans="2:4" ht="18.95" customHeight="1" x14ac:dyDescent="0.25">
      <c r="B19" s="55" t="s">
        <v>64</v>
      </c>
      <c r="C19" s="63">
        <v>630635</v>
      </c>
      <c r="D19" s="63">
        <v>592337</v>
      </c>
    </row>
    <row r="20" spans="2:4" ht="18.95" customHeight="1" x14ac:dyDescent="0.25">
      <c r="B20" s="55" t="s">
        <v>65</v>
      </c>
      <c r="C20" s="131">
        <v>122568</v>
      </c>
      <c r="D20" s="132">
        <v>79924</v>
      </c>
    </row>
    <row r="21" spans="2:4" ht="18.95" customHeight="1" x14ac:dyDescent="0.25">
      <c r="B21" s="52" t="s">
        <v>66</v>
      </c>
      <c r="C21" s="118">
        <v>3610178</v>
      </c>
      <c r="D21" s="119">
        <v>3733420</v>
      </c>
    </row>
    <row r="22" spans="2:4" ht="18.95" customHeight="1" x14ac:dyDescent="0.25">
      <c r="B22" s="52"/>
      <c r="C22" s="63"/>
      <c r="D22" s="63"/>
    </row>
    <row r="23" spans="2:4" ht="18.95" customHeight="1" x14ac:dyDescent="0.25">
      <c r="B23" s="52" t="s">
        <v>67</v>
      </c>
      <c r="C23" s="63"/>
      <c r="D23" s="63"/>
    </row>
    <row r="24" spans="2:4" ht="18.95" customHeight="1" x14ac:dyDescent="0.25">
      <c r="B24" s="55" t="s">
        <v>68</v>
      </c>
      <c r="C24" s="63">
        <v>131998</v>
      </c>
      <c r="D24" s="63">
        <v>194110</v>
      </c>
    </row>
    <row r="25" spans="2:4" ht="18.95" customHeight="1" x14ac:dyDescent="0.25">
      <c r="B25" s="55" t="s">
        <v>58</v>
      </c>
      <c r="C25" s="63">
        <v>2348</v>
      </c>
      <c r="D25" s="63">
        <v>3393</v>
      </c>
    </row>
    <row r="26" spans="2:4" ht="18.95" customHeight="1" x14ac:dyDescent="0.25">
      <c r="B26" s="55" t="s">
        <v>60</v>
      </c>
      <c r="C26" s="63">
        <v>73418</v>
      </c>
      <c r="D26" s="63">
        <v>71546</v>
      </c>
    </row>
    <row r="27" spans="2:4" ht="18.95" customHeight="1" x14ac:dyDescent="0.25">
      <c r="B27" s="55" t="s">
        <v>70</v>
      </c>
      <c r="C27" s="63">
        <v>200503</v>
      </c>
      <c r="D27" s="63">
        <v>161820</v>
      </c>
    </row>
    <row r="28" spans="2:4" ht="18.95" customHeight="1" x14ac:dyDescent="0.25">
      <c r="B28" s="55" t="s">
        <v>71</v>
      </c>
      <c r="C28" s="63">
        <v>866223</v>
      </c>
      <c r="D28" s="63">
        <v>1219176</v>
      </c>
    </row>
    <row r="29" spans="2:4" ht="11.45" customHeight="1" x14ac:dyDescent="0.25">
      <c r="B29" s="55" t="s">
        <v>72</v>
      </c>
      <c r="C29" s="63">
        <v>51174</v>
      </c>
      <c r="D29" s="63">
        <v>55000</v>
      </c>
    </row>
    <row r="30" spans="2:4" ht="18.95" customHeight="1" x14ac:dyDescent="0.25">
      <c r="B30" s="55" t="s">
        <v>63</v>
      </c>
      <c r="C30" s="63">
        <v>3375288</v>
      </c>
      <c r="D30" s="63">
        <v>3325170</v>
      </c>
    </row>
    <row r="31" spans="2:4" ht="18.95" customHeight="1" x14ac:dyDescent="0.25">
      <c r="B31" s="55" t="s">
        <v>64</v>
      </c>
      <c r="C31" s="63">
        <v>3771484</v>
      </c>
      <c r="D31" s="63">
        <v>3684645</v>
      </c>
    </row>
    <row r="32" spans="2:4" ht="18.95" customHeight="1" x14ac:dyDescent="0.25">
      <c r="B32" s="55" t="s">
        <v>73</v>
      </c>
      <c r="C32" s="63">
        <v>3500328</v>
      </c>
      <c r="D32" s="63">
        <v>3330193</v>
      </c>
    </row>
    <row r="33" spans="2:4" ht="18.95" customHeight="1" x14ac:dyDescent="0.25">
      <c r="B33" s="55" t="s">
        <v>74</v>
      </c>
      <c r="C33" s="63">
        <v>2387888</v>
      </c>
      <c r="D33" s="63">
        <v>2417525</v>
      </c>
    </row>
    <row r="34" spans="2:4" ht="18.95" customHeight="1" x14ac:dyDescent="0.25">
      <c r="B34" s="55" t="s">
        <v>75</v>
      </c>
      <c r="C34" s="63">
        <v>1076140</v>
      </c>
      <c r="D34" s="63">
        <v>1112912</v>
      </c>
    </row>
    <row r="35" spans="2:4" ht="18.95" customHeight="1" x14ac:dyDescent="0.25">
      <c r="B35" s="55" t="s">
        <v>76</v>
      </c>
      <c r="C35" s="131">
        <v>40296</v>
      </c>
      <c r="D35" s="132">
        <v>41864</v>
      </c>
    </row>
    <row r="36" spans="2:4" ht="18.95" customHeight="1" x14ac:dyDescent="0.25">
      <c r="B36" s="52" t="s">
        <v>77</v>
      </c>
      <c r="C36" s="118">
        <v>15477088</v>
      </c>
      <c r="D36" s="119">
        <v>15617354</v>
      </c>
    </row>
    <row r="37" spans="2:4" ht="18.95" customHeight="1" thickBot="1" x14ac:dyDescent="0.3">
      <c r="B37" s="52" t="s">
        <v>78</v>
      </c>
      <c r="C37" s="128">
        <v>19087266</v>
      </c>
      <c r="D37" s="129">
        <v>19350774</v>
      </c>
    </row>
    <row r="38" spans="2:4" ht="15.75" thickTop="1" x14ac:dyDescent="0.25"/>
  </sheetData>
  <mergeCells count="3">
    <mergeCell ref="B4:D6"/>
    <mergeCell ref="C8:D8"/>
    <mergeCell ref="B8:B9"/>
  </mergeCells>
  <conditionalFormatting sqref="B10:D37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5"/>
  <sheetViews>
    <sheetView showGridLines="0" showRowColHeaders="0" zoomScale="80" zoomScaleNormal="80" workbookViewId="0">
      <selection activeCell="D43" sqref="D43"/>
    </sheetView>
  </sheetViews>
  <sheetFormatPr defaultColWidth="8.7109375" defaultRowHeight="15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 x14ac:dyDescent="0.25">
      <c r="B4" s="164"/>
      <c r="C4" s="165"/>
      <c r="D4" s="165"/>
    </row>
    <row r="5" spans="2:4" ht="17.25" customHeight="1" x14ac:dyDescent="0.25">
      <c r="B5" s="165"/>
      <c r="C5" s="165"/>
      <c r="D5" s="165"/>
    </row>
    <row r="6" spans="2:4" ht="17.25" customHeight="1" x14ac:dyDescent="0.25">
      <c r="B6" s="165"/>
      <c r="C6" s="165"/>
      <c r="D6" s="165"/>
    </row>
    <row r="7" spans="2:4" ht="20.45" customHeight="1" x14ac:dyDescent="0.25">
      <c r="B7" s="21" t="s">
        <v>0</v>
      </c>
      <c r="C7" s="22"/>
      <c r="D7" s="22"/>
    </row>
    <row r="8" spans="2:4" ht="20.45" customHeight="1" x14ac:dyDescent="0.25">
      <c r="B8" s="169"/>
      <c r="C8" s="160" t="s">
        <v>26</v>
      </c>
      <c r="D8" s="161"/>
    </row>
    <row r="9" spans="2:4" ht="20.45" customHeight="1" x14ac:dyDescent="0.25">
      <c r="B9" s="169"/>
      <c r="C9" s="28">
        <v>44651</v>
      </c>
      <c r="D9" s="28">
        <v>44561</v>
      </c>
    </row>
    <row r="10" spans="2:4" ht="20.45" customHeight="1" x14ac:dyDescent="0.25">
      <c r="B10" s="52" t="s">
        <v>55</v>
      </c>
      <c r="C10" s="62"/>
      <c r="D10" s="62"/>
    </row>
    <row r="11" spans="2:4" s="8" customFormat="1" ht="20.45" customHeight="1" x14ac:dyDescent="0.2">
      <c r="B11" s="55" t="s">
        <v>79</v>
      </c>
      <c r="C11" s="53">
        <v>164700</v>
      </c>
      <c r="D11" s="53">
        <v>470536</v>
      </c>
    </row>
    <row r="12" spans="2:4" s="8" customFormat="1" ht="20.45" customHeight="1" x14ac:dyDescent="0.2">
      <c r="B12" s="55" t="s">
        <v>80</v>
      </c>
      <c r="C12" s="53">
        <v>366534</v>
      </c>
      <c r="D12" s="53">
        <v>383786</v>
      </c>
    </row>
    <row r="13" spans="2:4" s="8" customFormat="1" ht="20.45" customHeight="1" x14ac:dyDescent="0.2">
      <c r="B13" s="55" t="s">
        <v>81</v>
      </c>
      <c r="C13" s="53">
        <v>53931</v>
      </c>
      <c r="D13" s="53">
        <v>157444</v>
      </c>
    </row>
    <row r="14" spans="2:4" s="8" customFormat="1" ht="20.45" customHeight="1" x14ac:dyDescent="0.2">
      <c r="B14" s="55" t="s">
        <v>82</v>
      </c>
      <c r="C14" s="53">
        <v>137352</v>
      </c>
      <c r="D14" s="53">
        <v>144387</v>
      </c>
    </row>
    <row r="15" spans="2:4" s="8" customFormat="1" ht="20.45" customHeight="1" x14ac:dyDescent="0.2">
      <c r="B15" s="55" t="s">
        <v>83</v>
      </c>
      <c r="C15" s="53">
        <v>103140</v>
      </c>
      <c r="D15" s="53">
        <v>111160</v>
      </c>
    </row>
    <row r="16" spans="2:4" s="8" customFormat="1" ht="20.45" customHeight="1" x14ac:dyDescent="0.2">
      <c r="B16" s="55" t="s">
        <v>84</v>
      </c>
      <c r="C16" s="53">
        <v>76371</v>
      </c>
      <c r="D16" s="53">
        <v>75257</v>
      </c>
    </row>
    <row r="17" spans="2:4" s="8" customFormat="1" ht="20.45" customHeight="1" x14ac:dyDescent="0.2">
      <c r="B17" s="55" t="s">
        <v>85</v>
      </c>
      <c r="C17" s="53">
        <v>799947</v>
      </c>
      <c r="D17" s="53">
        <v>799947</v>
      </c>
    </row>
    <row r="18" spans="2:4" s="8" customFormat="1" ht="20.45" customHeight="1" x14ac:dyDescent="0.2">
      <c r="B18" s="55" t="s">
        <v>86</v>
      </c>
      <c r="C18" s="53">
        <v>53887</v>
      </c>
      <c r="D18" s="53">
        <v>58625</v>
      </c>
    </row>
    <row r="19" spans="2:4" s="8" customFormat="1" ht="20.45" customHeight="1" x14ac:dyDescent="0.2">
      <c r="B19" s="55" t="s">
        <v>187</v>
      </c>
      <c r="C19" s="53">
        <v>109824</v>
      </c>
      <c r="D19" s="53">
        <v>6130</v>
      </c>
    </row>
    <row r="20" spans="2:4" s="8" customFormat="1" ht="20.45" customHeight="1" x14ac:dyDescent="0.2">
      <c r="B20" s="55" t="s">
        <v>87</v>
      </c>
      <c r="C20" s="53">
        <v>663719</v>
      </c>
      <c r="D20" s="53">
        <v>636292</v>
      </c>
    </row>
    <row r="21" spans="2:4" s="8" customFormat="1" ht="20.45" customHeight="1" x14ac:dyDescent="0.2">
      <c r="B21" s="55" t="s">
        <v>88</v>
      </c>
      <c r="C21" s="53">
        <v>8691</v>
      </c>
      <c r="D21" s="53">
        <v>9829</v>
      </c>
    </row>
    <row r="22" spans="2:4" s="8" customFormat="1" ht="20.45" customHeight="1" x14ac:dyDescent="0.2">
      <c r="B22" s="55" t="s">
        <v>89</v>
      </c>
      <c r="C22" s="56">
        <v>394686</v>
      </c>
      <c r="D22" s="133">
        <v>326500</v>
      </c>
    </row>
    <row r="23" spans="2:4" s="8" customFormat="1" ht="20.45" customHeight="1" x14ac:dyDescent="0.2">
      <c r="B23" s="52" t="s">
        <v>66</v>
      </c>
      <c r="C23" s="120">
        <v>2932782</v>
      </c>
      <c r="D23" s="134">
        <v>3179893</v>
      </c>
    </row>
    <row r="24" spans="2:4" s="8" customFormat="1" ht="20.45" customHeight="1" x14ac:dyDescent="0.2">
      <c r="B24" s="55"/>
      <c r="C24" s="53"/>
      <c r="D24" s="53"/>
    </row>
    <row r="25" spans="2:4" s="8" customFormat="1" ht="20.45" customHeight="1" x14ac:dyDescent="0.2">
      <c r="B25" s="52" t="s">
        <v>67</v>
      </c>
      <c r="C25" s="53"/>
      <c r="D25" s="53"/>
    </row>
    <row r="26" spans="2:4" s="8" customFormat="1" ht="20.45" customHeight="1" x14ac:dyDescent="0.2">
      <c r="B26" s="55" t="s">
        <v>79</v>
      </c>
      <c r="C26" s="53">
        <v>4717783</v>
      </c>
      <c r="D26" s="53">
        <v>5558924</v>
      </c>
    </row>
    <row r="27" spans="2:4" s="8" customFormat="1" ht="20.45" customHeight="1" x14ac:dyDescent="0.2">
      <c r="B27" s="55" t="s">
        <v>69</v>
      </c>
      <c r="C27" s="53">
        <v>655779</v>
      </c>
      <c r="D27" s="53">
        <v>678897</v>
      </c>
    </row>
    <row r="28" spans="2:4" s="8" customFormat="1" ht="20.45" customHeight="1" x14ac:dyDescent="0.2">
      <c r="B28" s="55" t="s">
        <v>90</v>
      </c>
      <c r="C28" s="53">
        <v>342836</v>
      </c>
      <c r="D28" s="53">
        <v>334047</v>
      </c>
    </row>
    <row r="29" spans="2:4" s="8" customFormat="1" ht="20.45" customHeight="1" x14ac:dyDescent="0.2">
      <c r="B29" s="55" t="s">
        <v>91</v>
      </c>
      <c r="C29" s="53">
        <v>3901</v>
      </c>
      <c r="D29" s="53">
        <v>2541</v>
      </c>
    </row>
    <row r="30" spans="2:4" s="8" customFormat="1" ht="20.45" customHeight="1" x14ac:dyDescent="0.2">
      <c r="B30" s="55" t="s">
        <v>92</v>
      </c>
      <c r="C30" s="53">
        <v>1241447</v>
      </c>
      <c r="D30" s="53">
        <v>1231957</v>
      </c>
    </row>
    <row r="31" spans="2:4" s="8" customFormat="1" ht="20.45" customHeight="1" x14ac:dyDescent="0.2">
      <c r="B31" s="55" t="s">
        <v>93</v>
      </c>
      <c r="C31" s="53">
        <v>449005</v>
      </c>
      <c r="D31" s="53">
        <v>438043</v>
      </c>
    </row>
    <row r="32" spans="2:4" s="8" customFormat="1" ht="20.45" customHeight="1" x14ac:dyDescent="0.2">
      <c r="B32" s="55" t="s">
        <v>88</v>
      </c>
      <c r="C32" s="53">
        <v>35548</v>
      </c>
      <c r="D32" s="53">
        <v>35621</v>
      </c>
    </row>
    <row r="33" spans="2:4" s="8" customFormat="1" ht="20.45" customHeight="1" x14ac:dyDescent="0.2">
      <c r="B33" s="55" t="s">
        <v>89</v>
      </c>
      <c r="C33" s="56">
        <v>139217</v>
      </c>
      <c r="D33" s="133">
        <v>135397</v>
      </c>
    </row>
    <row r="34" spans="2:4" s="8" customFormat="1" ht="20.45" customHeight="1" x14ac:dyDescent="0.2">
      <c r="B34" s="52" t="s">
        <v>77</v>
      </c>
      <c r="C34" s="120">
        <v>7585516</v>
      </c>
      <c r="D34" s="134">
        <v>8415427</v>
      </c>
    </row>
    <row r="35" spans="2:4" s="8" customFormat="1" ht="20.45" customHeight="1" thickBot="1" x14ac:dyDescent="0.25">
      <c r="B35" s="52" t="s">
        <v>94</v>
      </c>
      <c r="C35" s="113">
        <v>10518298</v>
      </c>
      <c r="D35" s="116">
        <v>11595320</v>
      </c>
    </row>
    <row r="36" spans="2:4" s="8" customFormat="1" ht="20.45" customHeight="1" thickTop="1" x14ac:dyDescent="0.2">
      <c r="B36" s="55"/>
      <c r="C36" s="53"/>
      <c r="D36" s="53"/>
    </row>
    <row r="37" spans="2:4" s="8" customFormat="1" ht="20.45" customHeight="1" x14ac:dyDescent="0.2">
      <c r="B37" s="52" t="s">
        <v>95</v>
      </c>
      <c r="C37" s="53"/>
      <c r="D37" s="53"/>
    </row>
    <row r="38" spans="2:4" s="8" customFormat="1" ht="20.45" customHeight="1" x14ac:dyDescent="0.2">
      <c r="B38" s="55" t="s">
        <v>96</v>
      </c>
      <c r="C38" s="53">
        <v>4123724</v>
      </c>
      <c r="D38" s="53">
        <v>4123724</v>
      </c>
    </row>
    <row r="39" spans="2:4" s="8" customFormat="1" ht="20.45" customHeight="1" x14ac:dyDescent="0.2">
      <c r="B39" s="55" t="s">
        <v>97</v>
      </c>
      <c r="C39" s="53">
        <v>2464672</v>
      </c>
      <c r="D39" s="53">
        <v>2464672</v>
      </c>
    </row>
    <row r="40" spans="2:4" s="8" customFormat="1" ht="20.45" customHeight="1" x14ac:dyDescent="0.2">
      <c r="B40" s="55" t="s">
        <v>98</v>
      </c>
      <c r="C40" s="53">
        <v>-184764</v>
      </c>
      <c r="D40" s="53">
        <v>-182942</v>
      </c>
    </row>
    <row r="41" spans="2:4" s="8" customFormat="1" ht="20.45" customHeight="1" x14ac:dyDescent="0.2">
      <c r="B41" s="55" t="s">
        <v>188</v>
      </c>
      <c r="C41" s="53">
        <v>1350000</v>
      </c>
      <c r="D41" s="53">
        <v>1350000</v>
      </c>
    </row>
    <row r="42" spans="2:4" ht="19.5" customHeight="1" x14ac:dyDescent="0.25">
      <c r="B42" s="55" t="s">
        <v>189</v>
      </c>
      <c r="C42" s="56">
        <v>815336</v>
      </c>
      <c r="D42" s="133" t="s">
        <v>3</v>
      </c>
    </row>
    <row r="43" spans="2:4" ht="19.5" customHeight="1" x14ac:dyDescent="0.25">
      <c r="B43" s="52" t="s">
        <v>99</v>
      </c>
      <c r="C43" s="109">
        <v>8568968</v>
      </c>
      <c r="D43" s="137">
        <v>7755454</v>
      </c>
    </row>
    <row r="44" spans="2:4" ht="19.5" customHeight="1" thickBot="1" x14ac:dyDescent="0.3">
      <c r="B44" s="52" t="s">
        <v>100</v>
      </c>
      <c r="C44" s="135">
        <v>19087266</v>
      </c>
      <c r="D44" s="136">
        <v>19350774</v>
      </c>
    </row>
    <row r="45" spans="2:4" ht="15.75" thickTop="1" x14ac:dyDescent="0.25"/>
  </sheetData>
  <mergeCells count="3">
    <mergeCell ref="B4:D6"/>
    <mergeCell ref="B8:B9"/>
    <mergeCell ref="C8:D8"/>
  </mergeCells>
  <conditionalFormatting sqref="B10:D16 B17:B25">
    <cfRule type="expression" dxfId="10" priority="5">
      <formula>MOD(ROW(),2)=0</formula>
    </cfRule>
  </conditionalFormatting>
  <conditionalFormatting sqref="B26:B40">
    <cfRule type="expression" dxfId="9" priority="4">
      <formula>MOD(ROW(),2)=0</formula>
    </cfRule>
  </conditionalFormatting>
  <conditionalFormatting sqref="B41:B44">
    <cfRule type="expression" dxfId="8" priority="1">
      <formula>MOD(ROW(),2)=0</formula>
    </cfRule>
  </conditionalFormatting>
  <conditionalFormatting sqref="C17:D44">
    <cfRule type="expression" dxfId="7" priority="2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E51"/>
  <sheetViews>
    <sheetView showGridLines="0" showRowColHeaders="0" zoomScale="80" zoomScaleNormal="80" workbookViewId="0">
      <selection activeCell="C46" sqref="C46"/>
    </sheetView>
  </sheetViews>
  <sheetFormatPr defaultColWidth="8.7109375" defaultRowHeight="15" x14ac:dyDescent="0.25"/>
  <cols>
    <col min="1" max="1" width="10.42578125" customWidth="1"/>
    <col min="2" max="2" width="54.42578125" customWidth="1"/>
    <col min="3" max="4" width="21" customWidth="1"/>
    <col min="5" max="5" width="12.42578125" customWidth="1"/>
  </cols>
  <sheetData>
    <row r="5" spans="2:4" x14ac:dyDescent="0.25">
      <c r="B5" s="164"/>
      <c r="C5" s="164"/>
      <c r="D5" s="164"/>
    </row>
    <row r="6" spans="2:4" x14ac:dyDescent="0.25">
      <c r="B6" s="165"/>
      <c r="C6" s="165"/>
      <c r="D6" s="165"/>
    </row>
    <row r="7" spans="2:4" ht="7.5" customHeight="1" x14ac:dyDescent="0.25">
      <c r="B7" s="165"/>
      <c r="C7" s="165"/>
      <c r="D7" s="165"/>
    </row>
    <row r="8" spans="2:4" ht="32.1" customHeight="1" x14ac:dyDescent="0.25">
      <c r="B8" s="23" t="s">
        <v>1</v>
      </c>
      <c r="C8" s="23"/>
      <c r="D8" s="23"/>
    </row>
    <row r="9" spans="2:4" ht="32.1" customHeight="1" x14ac:dyDescent="0.25">
      <c r="B9" s="169"/>
      <c r="C9" s="160" t="s">
        <v>26</v>
      </c>
      <c r="D9" s="161"/>
    </row>
    <row r="10" spans="2:4" ht="31.5" customHeight="1" x14ac:dyDescent="0.25">
      <c r="B10" s="169"/>
      <c r="C10" s="28" t="s">
        <v>173</v>
      </c>
      <c r="D10" s="28" t="s">
        <v>39</v>
      </c>
    </row>
    <row r="11" spans="2:4" ht="29.1" customHeight="1" x14ac:dyDescent="0.25">
      <c r="B11" s="52" t="s">
        <v>101</v>
      </c>
      <c r="C11" s="57">
        <v>2124164</v>
      </c>
      <c r="D11" s="57">
        <v>1945526</v>
      </c>
    </row>
    <row r="12" spans="2:4" ht="21" customHeight="1" x14ac:dyDescent="0.25">
      <c r="B12" s="52"/>
      <c r="C12" s="53"/>
      <c r="D12" s="53"/>
    </row>
    <row r="13" spans="2:4" ht="21" customHeight="1" x14ac:dyDescent="0.25">
      <c r="B13" s="52" t="s">
        <v>102</v>
      </c>
      <c r="C13" s="53"/>
      <c r="D13" s="53"/>
    </row>
    <row r="14" spans="2:4" ht="21" customHeight="1" x14ac:dyDescent="0.25">
      <c r="B14" s="52" t="s">
        <v>103</v>
      </c>
      <c r="C14" s="53"/>
      <c r="D14" s="53"/>
    </row>
    <row r="15" spans="2:4" ht="21" customHeight="1" x14ac:dyDescent="0.25">
      <c r="B15" s="55" t="s">
        <v>11</v>
      </c>
      <c r="C15" s="53">
        <v>-57935</v>
      </c>
      <c r="D15" s="111">
        <v>-48920</v>
      </c>
    </row>
    <row r="16" spans="2:4" ht="21" customHeight="1" x14ac:dyDescent="0.25">
      <c r="B16" s="55" t="s">
        <v>12</v>
      </c>
      <c r="C16" s="56">
        <v>-906797</v>
      </c>
      <c r="D16" s="133">
        <v>-979386</v>
      </c>
    </row>
    <row r="17" spans="2:5" ht="21" customHeight="1" x14ac:dyDescent="0.25">
      <c r="B17" s="55"/>
      <c r="C17" s="57">
        <v>-964732</v>
      </c>
      <c r="D17" s="112">
        <v>-1028306</v>
      </c>
    </row>
    <row r="18" spans="2:5" ht="21" customHeight="1" x14ac:dyDescent="0.25">
      <c r="B18" s="52" t="s">
        <v>104</v>
      </c>
      <c r="C18" s="53"/>
      <c r="D18" s="53"/>
    </row>
    <row r="19" spans="2:5" ht="21" customHeight="1" x14ac:dyDescent="0.25">
      <c r="B19" s="55" t="s">
        <v>105</v>
      </c>
      <c r="C19" s="53">
        <v>-61665</v>
      </c>
      <c r="D19" s="111">
        <v>-58775</v>
      </c>
    </row>
    <row r="20" spans="2:5" ht="21" customHeight="1" x14ac:dyDescent="0.25">
      <c r="B20" s="55" t="s">
        <v>8</v>
      </c>
      <c r="C20" s="53">
        <v>-2233</v>
      </c>
      <c r="D20" s="53">
        <v>-3914</v>
      </c>
    </row>
    <row r="21" spans="2:5" ht="21" customHeight="1" x14ac:dyDescent="0.25">
      <c r="B21" s="55" t="s">
        <v>9</v>
      </c>
      <c r="C21" s="53">
        <v>-21278</v>
      </c>
      <c r="D21" s="111">
        <v>-17032</v>
      </c>
    </row>
    <row r="22" spans="2:5" ht="21" customHeight="1" x14ac:dyDescent="0.25">
      <c r="B22" s="55" t="s">
        <v>10</v>
      </c>
      <c r="C22" s="53">
        <v>-79412</v>
      </c>
      <c r="D22" s="53">
        <v>-42742</v>
      </c>
    </row>
    <row r="23" spans="2:5" ht="21" customHeight="1" x14ac:dyDescent="0.25">
      <c r="B23" s="55" t="s">
        <v>106</v>
      </c>
      <c r="C23" s="53">
        <v>-16385</v>
      </c>
      <c r="D23" s="111">
        <v>-9363</v>
      </c>
    </row>
    <row r="24" spans="2:5" ht="21" customHeight="1" x14ac:dyDescent="0.25">
      <c r="B24" s="55" t="s">
        <v>13</v>
      </c>
      <c r="C24" s="53">
        <v>-50696</v>
      </c>
      <c r="D24" s="53">
        <v>-19065</v>
      </c>
    </row>
    <row r="25" spans="2:5" ht="21" customHeight="1" x14ac:dyDescent="0.25">
      <c r="B25" s="55" t="s">
        <v>107</v>
      </c>
      <c r="C25" s="56">
        <v>-3981</v>
      </c>
      <c r="D25" s="61">
        <v>-4542</v>
      </c>
    </row>
    <row r="26" spans="2:5" ht="21" customHeight="1" x14ac:dyDescent="0.25">
      <c r="B26" s="55"/>
      <c r="C26" s="57">
        <v>-235650</v>
      </c>
      <c r="D26" s="57">
        <v>-155433</v>
      </c>
    </row>
    <row r="27" spans="2:5" ht="21" customHeight="1" x14ac:dyDescent="0.25">
      <c r="B27" s="55"/>
      <c r="C27" s="53"/>
      <c r="D27" s="111"/>
    </row>
    <row r="28" spans="2:5" ht="21" customHeight="1" x14ac:dyDescent="0.25">
      <c r="B28" s="52" t="s">
        <v>108</v>
      </c>
      <c r="C28" s="57">
        <v>-1200382</v>
      </c>
      <c r="D28" s="57">
        <v>-1183739</v>
      </c>
    </row>
    <row r="29" spans="2:5" ht="21" customHeight="1" x14ac:dyDescent="0.25">
      <c r="B29" s="55"/>
      <c r="C29" s="53"/>
      <c r="D29" s="111"/>
    </row>
    <row r="30" spans="2:5" ht="21" customHeight="1" x14ac:dyDescent="0.25">
      <c r="B30" s="52" t="s">
        <v>109</v>
      </c>
      <c r="C30" s="57">
        <v>923782</v>
      </c>
      <c r="D30" s="57">
        <v>761787</v>
      </c>
      <c r="E30" s="138"/>
    </row>
    <row r="31" spans="2:5" ht="21" customHeight="1" x14ac:dyDescent="0.25">
      <c r="B31" s="55"/>
      <c r="C31" s="53"/>
      <c r="D31" s="111"/>
    </row>
    <row r="32" spans="2:5" ht="21" customHeight="1" x14ac:dyDescent="0.25">
      <c r="B32" s="52" t="s">
        <v>110</v>
      </c>
      <c r="C32" s="53"/>
      <c r="D32" s="53"/>
    </row>
    <row r="33" spans="2:4" ht="21" customHeight="1" x14ac:dyDescent="0.25">
      <c r="B33" s="55" t="s">
        <v>190</v>
      </c>
      <c r="C33" s="53">
        <v>1173</v>
      </c>
      <c r="D33" s="111">
        <v>1112</v>
      </c>
    </row>
    <row r="34" spans="2:4" ht="21" customHeight="1" x14ac:dyDescent="0.25">
      <c r="B34" s="55" t="s">
        <v>111</v>
      </c>
      <c r="C34" s="53">
        <v>-46292</v>
      </c>
      <c r="D34" s="53">
        <v>-39872</v>
      </c>
    </row>
    <row r="35" spans="2:4" ht="21" customHeight="1" x14ac:dyDescent="0.25">
      <c r="B35" s="55" t="s">
        <v>112</v>
      </c>
      <c r="C35" s="56">
        <v>-72075</v>
      </c>
      <c r="D35" s="61">
        <v>-27623</v>
      </c>
    </row>
    <row r="36" spans="2:4" ht="21" customHeight="1" x14ac:dyDescent="0.25">
      <c r="B36" s="55"/>
      <c r="C36" s="57">
        <v>-117194</v>
      </c>
      <c r="D36" s="57">
        <v>-66383</v>
      </c>
    </row>
    <row r="37" spans="2:4" ht="21" customHeight="1" x14ac:dyDescent="0.25">
      <c r="B37" s="55"/>
      <c r="C37" s="53"/>
      <c r="D37" s="111"/>
    </row>
    <row r="38" spans="2:4" x14ac:dyDescent="0.25">
      <c r="B38" s="55" t="s">
        <v>113</v>
      </c>
      <c r="C38" s="53" t="s">
        <v>3</v>
      </c>
      <c r="D38" s="53">
        <v>5816</v>
      </c>
    </row>
    <row r="39" spans="2:4" ht="21" customHeight="1" x14ac:dyDescent="0.25">
      <c r="B39" s="55" t="s">
        <v>114</v>
      </c>
      <c r="C39" s="56">
        <v>56080</v>
      </c>
      <c r="D39" s="61">
        <v>-3493</v>
      </c>
    </row>
    <row r="40" spans="2:4" ht="26.25" customHeight="1" x14ac:dyDescent="0.25">
      <c r="B40" s="52" t="s">
        <v>115</v>
      </c>
      <c r="C40" s="57">
        <v>862668</v>
      </c>
      <c r="D40" s="57">
        <v>697727</v>
      </c>
    </row>
    <row r="41" spans="2:4" x14ac:dyDescent="0.25">
      <c r="B41" s="55"/>
      <c r="C41" s="53"/>
      <c r="D41" s="111"/>
    </row>
    <row r="42" spans="2:4" ht="21" customHeight="1" x14ac:dyDescent="0.25">
      <c r="B42" s="55" t="s">
        <v>116</v>
      </c>
      <c r="C42" s="53">
        <v>897909</v>
      </c>
      <c r="D42" s="53">
        <v>22970</v>
      </c>
    </row>
    <row r="43" spans="2:4" ht="21" customHeight="1" x14ac:dyDescent="0.25">
      <c r="B43" s="55" t="s">
        <v>117</v>
      </c>
      <c r="C43" s="56">
        <v>-601028</v>
      </c>
      <c r="D43" s="61">
        <v>-1220217</v>
      </c>
    </row>
    <row r="44" spans="2:4" ht="25.5" x14ac:dyDescent="0.25">
      <c r="B44" s="52" t="s">
        <v>118</v>
      </c>
      <c r="C44" s="57">
        <v>1159549</v>
      </c>
      <c r="D44" s="57">
        <v>-499520</v>
      </c>
    </row>
    <row r="45" spans="2:4" ht="21" customHeight="1" x14ac:dyDescent="0.25">
      <c r="B45" s="55"/>
      <c r="C45" s="53"/>
      <c r="D45" s="111"/>
    </row>
    <row r="46" spans="2:4" ht="21" customHeight="1" x14ac:dyDescent="0.25">
      <c r="B46" s="55" t="s">
        <v>119</v>
      </c>
      <c r="C46" s="53">
        <v>-369268</v>
      </c>
      <c r="D46" s="53">
        <v>-57463</v>
      </c>
    </row>
    <row r="47" spans="2:4" ht="21" customHeight="1" x14ac:dyDescent="0.25">
      <c r="B47" s="55" t="s">
        <v>69</v>
      </c>
      <c r="C47" s="53">
        <v>23233</v>
      </c>
      <c r="D47" s="111">
        <v>245610</v>
      </c>
    </row>
    <row r="48" spans="2:4" ht="21" customHeight="1" thickBot="1" x14ac:dyDescent="0.3">
      <c r="B48" s="52" t="s">
        <v>191</v>
      </c>
      <c r="C48" s="113">
        <v>813514</v>
      </c>
      <c r="D48" s="116">
        <v>-311373</v>
      </c>
    </row>
    <row r="49" spans="2:4" ht="21" customHeight="1" thickTop="1" x14ac:dyDescent="0.25">
      <c r="B49" s="52" t="s">
        <v>192</v>
      </c>
      <c r="C49" s="139">
        <v>0.28000000000000003</v>
      </c>
      <c r="D49" s="140">
        <v>-0.11</v>
      </c>
    </row>
    <row r="50" spans="2:4" x14ac:dyDescent="0.25">
      <c r="B50" s="52" t="s">
        <v>193</v>
      </c>
      <c r="C50" s="139">
        <v>0.28000000000000003</v>
      </c>
      <c r="D50" s="139">
        <v>-0.12</v>
      </c>
    </row>
    <row r="51" spans="2:4" x14ac:dyDescent="0.25">
      <c r="B51" s="2"/>
      <c r="C51" s="2"/>
      <c r="D51" s="2"/>
    </row>
  </sheetData>
  <mergeCells count="3">
    <mergeCell ref="B9:B10"/>
    <mergeCell ref="C9:D9"/>
    <mergeCell ref="B5:D7"/>
  </mergeCells>
  <conditionalFormatting sqref="B11:D14 D15">
    <cfRule type="expression" dxfId="6" priority="10">
      <formula>MOD(ROW(),2)=0</formula>
    </cfRule>
  </conditionalFormatting>
  <conditionalFormatting sqref="C15">
    <cfRule type="expression" dxfId="5" priority="6">
      <formula>MOD(ROW(),2)=0</formula>
    </cfRule>
  </conditionalFormatting>
  <conditionalFormatting sqref="B15:B49">
    <cfRule type="expression" dxfId="4" priority="7">
      <formula>MOD(ROW(),2)=0</formula>
    </cfRule>
  </conditionalFormatting>
  <conditionalFormatting sqref="B50">
    <cfRule type="expression" dxfId="3" priority="5">
      <formula>MOD(ROW(),2)=0</formula>
    </cfRule>
  </conditionalFormatting>
  <conditionalFormatting sqref="C16:D16 C18:D18 C20:D20 C22:D22 C24:D24 C26:D26 C28:D28 C30:D30 C32:D32 C34:D34 C36:D36 C38:D38 C40:D40 C42:D42 C44:D44 C46:D46 C48:D48 C50:D50 D17 D19 D21 D23 D25 D27 D29 D31 D33 D35 D37 D39 D41 D43 D45 D47 D49">
    <cfRule type="expression" dxfId="2" priority="2">
      <formula>MOD(ROW(),2)=0</formula>
    </cfRule>
  </conditionalFormatting>
  <conditionalFormatting sqref="C17 C19 C21 C23 C25 C27 C29 C31 C33 C35 C37 C39 C41 C43 C45 C47 C49">
    <cfRule type="expression" dxfId="1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D74"/>
  <sheetViews>
    <sheetView showGridLines="0" showRowColHeaders="0" zoomScale="80" zoomScaleNormal="80" workbookViewId="0">
      <selection activeCell="H62" sqref="H62"/>
    </sheetView>
  </sheetViews>
  <sheetFormatPr defaultColWidth="8.7109375" defaultRowHeight="15" x14ac:dyDescent="0.25"/>
  <cols>
    <col min="1" max="1" width="2.85546875" customWidth="1"/>
    <col min="2" max="2" width="90.140625" customWidth="1"/>
    <col min="3" max="4" width="18.5703125" customWidth="1"/>
    <col min="5" max="5" width="2.85546875" customWidth="1"/>
  </cols>
  <sheetData>
    <row r="7" spans="2:4" ht="9.6" customHeight="1" x14ac:dyDescent="0.25">
      <c r="B7" s="153"/>
      <c r="C7" s="162"/>
      <c r="D7" s="162"/>
    </row>
    <row r="8" spans="2:4" x14ac:dyDescent="0.25">
      <c r="B8" s="5" t="s">
        <v>0</v>
      </c>
      <c r="C8" s="2"/>
      <c r="D8" s="2"/>
    </row>
    <row r="9" spans="2:4" x14ac:dyDescent="0.25">
      <c r="B9" s="169"/>
      <c r="C9" s="160" t="s">
        <v>26</v>
      </c>
      <c r="D9" s="161"/>
    </row>
    <row r="10" spans="2:4" ht="32.450000000000003" customHeight="1" x14ac:dyDescent="0.25">
      <c r="B10" s="169"/>
      <c r="C10" s="28" t="s">
        <v>173</v>
      </c>
      <c r="D10" s="28" t="s">
        <v>39</v>
      </c>
    </row>
    <row r="11" spans="2:4" ht="36.6" customHeight="1" x14ac:dyDescent="0.25">
      <c r="B11" s="52" t="s">
        <v>120</v>
      </c>
      <c r="C11" s="64"/>
      <c r="D11" s="64"/>
    </row>
    <row r="12" spans="2:4" ht="21" customHeight="1" x14ac:dyDescent="0.25">
      <c r="B12" s="55" t="s">
        <v>175</v>
      </c>
      <c r="C12" s="53">
        <v>813514</v>
      </c>
      <c r="D12" s="53">
        <v>-311373</v>
      </c>
    </row>
    <row r="13" spans="2:4" ht="21" customHeight="1" x14ac:dyDescent="0.25">
      <c r="B13" s="55" t="s">
        <v>121</v>
      </c>
      <c r="C13" s="53"/>
      <c r="D13" s="53"/>
    </row>
    <row r="14" spans="2:4" ht="21" customHeight="1" x14ac:dyDescent="0.25">
      <c r="B14" s="52" t="s">
        <v>122</v>
      </c>
      <c r="C14" s="53"/>
      <c r="D14" s="53"/>
    </row>
    <row r="15" spans="2:4" ht="21" customHeight="1" x14ac:dyDescent="0.25">
      <c r="B15" s="55" t="s">
        <v>10</v>
      </c>
      <c r="C15" s="53">
        <v>81877</v>
      </c>
      <c r="D15" s="53">
        <v>47875</v>
      </c>
    </row>
    <row r="16" spans="2:4" ht="21" customHeight="1" x14ac:dyDescent="0.25">
      <c r="B16" s="55" t="s">
        <v>123</v>
      </c>
      <c r="C16" s="53">
        <v>54</v>
      </c>
      <c r="D16" s="53">
        <v>1514</v>
      </c>
    </row>
    <row r="17" spans="2:4" ht="21" customHeight="1" x14ac:dyDescent="0.25">
      <c r="B17" s="55" t="s">
        <v>124</v>
      </c>
      <c r="C17" s="53">
        <v>-337836</v>
      </c>
      <c r="D17" s="53">
        <v>-272988</v>
      </c>
    </row>
    <row r="18" spans="2:4" ht="21" customHeight="1" x14ac:dyDescent="0.25">
      <c r="B18" s="55" t="s">
        <v>125</v>
      </c>
      <c r="C18" s="53">
        <v>-56080</v>
      </c>
      <c r="D18" s="53">
        <v>3493</v>
      </c>
    </row>
    <row r="19" spans="2:4" ht="21" customHeight="1" x14ac:dyDescent="0.25">
      <c r="B19" s="55" t="s">
        <v>126</v>
      </c>
      <c r="C19" s="53">
        <v>129016</v>
      </c>
      <c r="D19" s="53">
        <v>266363</v>
      </c>
    </row>
    <row r="20" spans="2:4" ht="21" customHeight="1" x14ac:dyDescent="0.25">
      <c r="B20" s="55" t="s">
        <v>127</v>
      </c>
      <c r="C20" s="53">
        <v>-842700</v>
      </c>
      <c r="D20" s="53">
        <v>750900</v>
      </c>
    </row>
    <row r="21" spans="2:4" ht="21" customHeight="1" x14ac:dyDescent="0.25">
      <c r="B21" s="55" t="s">
        <v>128</v>
      </c>
      <c r="C21" s="53" t="s">
        <v>3</v>
      </c>
      <c r="D21" s="53">
        <v>-6036</v>
      </c>
    </row>
    <row r="22" spans="2:4" ht="21" customHeight="1" x14ac:dyDescent="0.25">
      <c r="B22" s="55" t="s">
        <v>129</v>
      </c>
      <c r="C22" s="53">
        <v>605</v>
      </c>
      <c r="D22" s="53">
        <v>3051</v>
      </c>
    </row>
    <row r="23" spans="2:4" ht="21" customHeight="1" x14ac:dyDescent="0.25">
      <c r="B23" s="55" t="s">
        <v>69</v>
      </c>
      <c r="C23" s="53">
        <v>-23233</v>
      </c>
      <c r="D23" s="53">
        <v>-245610</v>
      </c>
    </row>
    <row r="24" spans="2:4" ht="21" customHeight="1" x14ac:dyDescent="0.25">
      <c r="B24" s="55" t="s">
        <v>130</v>
      </c>
      <c r="C24" s="53">
        <v>-575</v>
      </c>
      <c r="D24" s="53">
        <v>-976</v>
      </c>
    </row>
    <row r="25" spans="2:4" ht="21" customHeight="1" x14ac:dyDescent="0.25">
      <c r="B25" s="55" t="s">
        <v>131</v>
      </c>
      <c r="C25" s="53">
        <v>15212</v>
      </c>
      <c r="D25" s="53">
        <v>8251</v>
      </c>
    </row>
    <row r="26" spans="2:4" ht="21" customHeight="1" x14ac:dyDescent="0.25">
      <c r="B26" s="55" t="s">
        <v>132</v>
      </c>
      <c r="C26" s="53">
        <v>456647</v>
      </c>
      <c r="D26" s="53">
        <v>187348</v>
      </c>
    </row>
    <row r="27" spans="2:4" ht="21" customHeight="1" x14ac:dyDescent="0.25">
      <c r="B27" s="55" t="s">
        <v>133</v>
      </c>
      <c r="C27" s="53">
        <v>27427</v>
      </c>
      <c r="D27" s="53">
        <v>-13167</v>
      </c>
    </row>
    <row r="28" spans="2:4" ht="21" customHeight="1" x14ac:dyDescent="0.25">
      <c r="B28" s="55" t="s">
        <v>7</v>
      </c>
      <c r="C28" s="53">
        <v>35408</v>
      </c>
      <c r="D28" s="53">
        <v>26851</v>
      </c>
    </row>
    <row r="29" spans="2:4" ht="21" customHeight="1" x14ac:dyDescent="0.25">
      <c r="B29" s="55" t="s">
        <v>72</v>
      </c>
      <c r="C29" s="56">
        <v>-10738</v>
      </c>
      <c r="D29" s="133">
        <v>-6148</v>
      </c>
    </row>
    <row r="30" spans="2:4" ht="19.5" customHeight="1" x14ac:dyDescent="0.25">
      <c r="B30" s="55"/>
      <c r="C30" s="57">
        <v>288598</v>
      </c>
      <c r="D30" s="57">
        <v>439348</v>
      </c>
    </row>
    <row r="31" spans="2:4" ht="21" customHeight="1" x14ac:dyDescent="0.25">
      <c r="B31" s="52" t="s">
        <v>134</v>
      </c>
      <c r="C31" s="53"/>
      <c r="D31" s="53"/>
    </row>
    <row r="32" spans="2:4" ht="21" customHeight="1" x14ac:dyDescent="0.25">
      <c r="B32" s="55" t="s">
        <v>58</v>
      </c>
      <c r="C32" s="53">
        <v>-190118</v>
      </c>
      <c r="D32" s="53">
        <v>97635</v>
      </c>
    </row>
    <row r="33" spans="2:4" ht="21" customHeight="1" x14ac:dyDescent="0.25">
      <c r="B33" s="55" t="s">
        <v>60</v>
      </c>
      <c r="C33" s="53">
        <v>1153</v>
      </c>
      <c r="D33" s="53">
        <v>353906</v>
      </c>
    </row>
    <row r="34" spans="2:4" ht="21" customHeight="1" x14ac:dyDescent="0.25">
      <c r="B34" s="55" t="s">
        <v>61</v>
      </c>
      <c r="C34" s="53">
        <v>-241443</v>
      </c>
      <c r="D34" s="53">
        <v>-134497</v>
      </c>
    </row>
    <row r="35" spans="2:4" ht="21" customHeight="1" x14ac:dyDescent="0.25">
      <c r="B35" s="55" t="s">
        <v>135</v>
      </c>
      <c r="C35" s="53">
        <v>20051</v>
      </c>
      <c r="D35" s="53">
        <v>-61</v>
      </c>
    </row>
    <row r="36" spans="2:4" ht="21" customHeight="1" x14ac:dyDescent="0.25">
      <c r="B36" s="55" t="s">
        <v>136</v>
      </c>
      <c r="C36" s="53">
        <v>-36434</v>
      </c>
      <c r="D36" s="53">
        <v>-507</v>
      </c>
    </row>
    <row r="37" spans="2:4" ht="21" customHeight="1" x14ac:dyDescent="0.25">
      <c r="B37" s="55" t="s">
        <v>137</v>
      </c>
      <c r="C37" s="53">
        <v>153935</v>
      </c>
      <c r="D37" s="53">
        <v>215925</v>
      </c>
    </row>
    <row r="38" spans="2:4" ht="21" customHeight="1" x14ac:dyDescent="0.25">
      <c r="B38" s="55" t="s">
        <v>65</v>
      </c>
      <c r="C38" s="56">
        <v>-17303</v>
      </c>
      <c r="D38" s="133">
        <v>14196</v>
      </c>
    </row>
    <row r="39" spans="2:4" ht="21" customHeight="1" x14ac:dyDescent="0.25">
      <c r="B39" s="55"/>
      <c r="C39" s="57">
        <v>-310159</v>
      </c>
      <c r="D39" s="57">
        <v>546597</v>
      </c>
    </row>
    <row r="40" spans="2:4" ht="21" customHeight="1" x14ac:dyDescent="0.25">
      <c r="B40" s="52" t="s">
        <v>138</v>
      </c>
      <c r="C40" s="53"/>
      <c r="D40" s="53"/>
    </row>
    <row r="41" spans="2:4" ht="21" customHeight="1" x14ac:dyDescent="0.25">
      <c r="B41" s="55" t="s">
        <v>139</v>
      </c>
      <c r="C41" s="53">
        <v>-17252</v>
      </c>
      <c r="D41" s="53">
        <v>-86179</v>
      </c>
    </row>
    <row r="42" spans="2:4" ht="21" customHeight="1" x14ac:dyDescent="0.25">
      <c r="B42" s="55" t="s">
        <v>82</v>
      </c>
      <c r="C42" s="53">
        <v>-8851</v>
      </c>
      <c r="D42" s="53">
        <v>-272534</v>
      </c>
    </row>
    <row r="43" spans="2:4" ht="21" customHeight="1" x14ac:dyDescent="0.25">
      <c r="B43" s="55" t="s">
        <v>140</v>
      </c>
      <c r="C43" s="53">
        <v>369268</v>
      </c>
      <c r="D43" s="53">
        <v>57463</v>
      </c>
    </row>
    <row r="44" spans="2:4" ht="21" customHeight="1" x14ac:dyDescent="0.25">
      <c r="B44" s="55" t="s">
        <v>141</v>
      </c>
      <c r="C44" s="53">
        <v>-4738</v>
      </c>
      <c r="D44" s="53">
        <v>-3812</v>
      </c>
    </row>
    <row r="45" spans="2:4" ht="21" customHeight="1" x14ac:dyDescent="0.25">
      <c r="B45" s="55" t="s">
        <v>142</v>
      </c>
      <c r="C45" s="53">
        <v>-6660</v>
      </c>
      <c r="D45" s="53">
        <v>-8726</v>
      </c>
    </row>
    <row r="46" spans="2:4" ht="21" customHeight="1" x14ac:dyDescent="0.25">
      <c r="B46" s="55" t="s">
        <v>7</v>
      </c>
      <c r="C46" s="53">
        <v>-24804</v>
      </c>
      <c r="D46" s="53">
        <v>-22342</v>
      </c>
    </row>
    <row r="47" spans="2:4" ht="21" customHeight="1" x14ac:dyDescent="0.25">
      <c r="B47" s="55" t="s">
        <v>72</v>
      </c>
      <c r="C47" s="56">
        <v>56756</v>
      </c>
      <c r="D47" s="133">
        <v>-9973</v>
      </c>
    </row>
    <row r="48" spans="2:4" ht="21" customHeight="1" x14ac:dyDescent="0.25">
      <c r="B48" s="55"/>
      <c r="C48" s="120">
        <v>363719</v>
      </c>
      <c r="D48" s="134">
        <v>-346103</v>
      </c>
    </row>
    <row r="49" spans="2:4" ht="21" customHeight="1" x14ac:dyDescent="0.25">
      <c r="B49" s="52" t="s">
        <v>143</v>
      </c>
      <c r="C49" s="120">
        <v>342158</v>
      </c>
      <c r="D49" s="134">
        <v>639842</v>
      </c>
    </row>
    <row r="50" spans="2:4" ht="21" customHeight="1" x14ac:dyDescent="0.25">
      <c r="B50" s="52"/>
      <c r="C50" s="53"/>
      <c r="D50" s="53"/>
    </row>
    <row r="51" spans="2:4" ht="21" customHeight="1" x14ac:dyDescent="0.25">
      <c r="B51" s="55" t="s">
        <v>144</v>
      </c>
      <c r="C51" s="53">
        <v>-2613</v>
      </c>
      <c r="D51" s="53">
        <v>-1659</v>
      </c>
    </row>
    <row r="52" spans="2:4" ht="21" customHeight="1" x14ac:dyDescent="0.25">
      <c r="B52" s="55" t="s">
        <v>145</v>
      </c>
      <c r="C52" s="53">
        <v>-25390</v>
      </c>
      <c r="D52" s="53">
        <v>-45801</v>
      </c>
    </row>
    <row r="53" spans="2:4" ht="21" customHeight="1" x14ac:dyDescent="0.25">
      <c r="B53" s="55" t="s">
        <v>146</v>
      </c>
      <c r="C53" s="53">
        <v>-57</v>
      </c>
      <c r="D53" s="53">
        <v>-54</v>
      </c>
    </row>
    <row r="54" spans="2:4" ht="21" customHeight="1" thickBot="1" x14ac:dyDescent="0.3">
      <c r="B54" s="52" t="s">
        <v>147</v>
      </c>
      <c r="C54" s="113">
        <v>314098</v>
      </c>
      <c r="D54" s="116">
        <v>592328</v>
      </c>
    </row>
    <row r="55" spans="2:4" ht="21" customHeight="1" thickTop="1" x14ac:dyDescent="0.25">
      <c r="B55" s="52"/>
      <c r="C55" s="53"/>
      <c r="D55" s="53"/>
    </row>
    <row r="56" spans="2:4" ht="21" customHeight="1" x14ac:dyDescent="0.25">
      <c r="B56" s="52" t="s">
        <v>148</v>
      </c>
      <c r="C56" s="53"/>
      <c r="D56" s="53"/>
    </row>
    <row r="57" spans="2:4" ht="21" customHeight="1" x14ac:dyDescent="0.25">
      <c r="B57" s="55" t="s">
        <v>149</v>
      </c>
      <c r="C57" s="53" t="s">
        <v>3</v>
      </c>
      <c r="D57" s="53" t="s">
        <v>3</v>
      </c>
    </row>
    <row r="58" spans="2:4" ht="21" customHeight="1" x14ac:dyDescent="0.25">
      <c r="B58" s="55" t="s">
        <v>74</v>
      </c>
      <c r="C58" s="53">
        <v>-12180</v>
      </c>
      <c r="D58" s="53">
        <v>-27791</v>
      </c>
    </row>
    <row r="59" spans="2:4" ht="21" customHeight="1" x14ac:dyDescent="0.25">
      <c r="B59" s="55" t="s">
        <v>75</v>
      </c>
      <c r="C59" s="53">
        <v>-440</v>
      </c>
      <c r="D59" s="53">
        <v>-2552</v>
      </c>
    </row>
    <row r="60" spans="2:4" ht="21" customHeight="1" x14ac:dyDescent="0.25">
      <c r="B60" s="55" t="s">
        <v>57</v>
      </c>
      <c r="C60" s="53">
        <v>330504</v>
      </c>
      <c r="D60" s="53">
        <v>264974</v>
      </c>
    </row>
    <row r="61" spans="2:4" ht="21" customHeight="1" thickBot="1" x14ac:dyDescent="0.3">
      <c r="B61" s="52" t="s">
        <v>194</v>
      </c>
      <c r="C61" s="113">
        <v>317884</v>
      </c>
      <c r="D61" s="116">
        <v>234631</v>
      </c>
    </row>
    <row r="62" spans="2:4" ht="21" customHeight="1" thickTop="1" x14ac:dyDescent="0.25">
      <c r="B62" s="52"/>
      <c r="C62" s="53"/>
      <c r="D62" s="53"/>
    </row>
    <row r="63" spans="2:4" ht="21" customHeight="1" x14ac:dyDescent="0.25">
      <c r="B63" s="52" t="s">
        <v>150</v>
      </c>
      <c r="C63" s="53"/>
      <c r="D63" s="53"/>
    </row>
    <row r="64" spans="2:4" ht="21" customHeight="1" x14ac:dyDescent="0.25">
      <c r="B64" s="55" t="s">
        <v>151</v>
      </c>
      <c r="C64" s="53">
        <v>-409512</v>
      </c>
      <c r="D64" s="53">
        <v>-657646</v>
      </c>
    </row>
    <row r="65" spans="2:4" ht="21" customHeight="1" x14ac:dyDescent="0.25">
      <c r="B65" s="55" t="s">
        <v>152</v>
      </c>
      <c r="C65" s="53">
        <v>-3071</v>
      </c>
      <c r="D65" s="53">
        <v>-2890</v>
      </c>
    </row>
    <row r="66" spans="2:4" ht="21" customHeight="1" thickBot="1" x14ac:dyDescent="0.3">
      <c r="B66" s="52" t="s">
        <v>153</v>
      </c>
      <c r="C66" s="113">
        <v>-412583</v>
      </c>
      <c r="D66" s="116">
        <v>-660536</v>
      </c>
    </row>
    <row r="67" spans="2:4" ht="21" customHeight="1" thickTop="1" x14ac:dyDescent="0.25">
      <c r="B67" s="52"/>
      <c r="C67" s="53"/>
      <c r="D67" s="53"/>
    </row>
    <row r="68" spans="2:4" ht="21" customHeight="1" x14ac:dyDescent="0.25">
      <c r="B68" s="52" t="s">
        <v>154</v>
      </c>
      <c r="C68" s="57">
        <v>219399</v>
      </c>
      <c r="D68" s="57">
        <v>166423</v>
      </c>
    </row>
    <row r="69" spans="2:4" ht="21" customHeight="1" x14ac:dyDescent="0.25">
      <c r="B69" s="52" t="s">
        <v>155</v>
      </c>
      <c r="C69" s="57">
        <v>123071</v>
      </c>
      <c r="D69" s="57">
        <v>384397</v>
      </c>
    </row>
    <row r="70" spans="2:4" ht="21" customHeight="1" thickBot="1" x14ac:dyDescent="0.3">
      <c r="B70" s="52" t="s">
        <v>156</v>
      </c>
      <c r="C70" s="113">
        <v>342470</v>
      </c>
      <c r="D70" s="116">
        <v>550820</v>
      </c>
    </row>
    <row r="71" spans="2:4" ht="15.75" thickTop="1" x14ac:dyDescent="0.25">
      <c r="B71" s="30"/>
      <c r="C71" s="30"/>
      <c r="D71" s="30"/>
    </row>
    <row r="72" spans="2:4" x14ac:dyDescent="0.25">
      <c r="B72" s="30"/>
      <c r="C72" s="30"/>
      <c r="D72" s="30"/>
    </row>
    <row r="73" spans="2:4" x14ac:dyDescent="0.25">
      <c r="B73" s="30"/>
      <c r="C73" s="30"/>
      <c r="D73" s="30"/>
    </row>
    <row r="74" spans="2:4" x14ac:dyDescent="0.25">
      <c r="B74" s="30"/>
      <c r="C74" s="30"/>
      <c r="D74" s="30"/>
    </row>
  </sheetData>
  <mergeCells count="3">
    <mergeCell ref="B7:D7"/>
    <mergeCell ref="B9:B10"/>
    <mergeCell ref="C9:D9"/>
  </mergeCells>
  <conditionalFormatting sqref="B11:D70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7:O28"/>
  <sheetViews>
    <sheetView showGridLines="0" showRowColHeaders="0" zoomScale="80" zoomScaleNormal="80" workbookViewId="0">
      <selection activeCell="C26" sqref="C26"/>
    </sheetView>
  </sheetViews>
  <sheetFormatPr defaultRowHeight="12.75" x14ac:dyDescent="0.2"/>
  <cols>
    <col min="1" max="1" width="12.85546875" style="25" customWidth="1"/>
    <col min="2" max="2" width="39.28515625" style="25" customWidth="1"/>
    <col min="3" max="3" width="14.5703125" style="25" bestFit="1" customWidth="1"/>
    <col min="4" max="4" width="4.28515625" style="25" customWidth="1"/>
    <col min="5" max="5" width="39.28515625" style="25" customWidth="1"/>
    <col min="6" max="6" width="14.42578125" style="29" bestFit="1" customWidth="1"/>
    <col min="7" max="7" width="4.42578125" style="29" bestFit="1" customWidth="1"/>
    <col min="8" max="8" width="9.140625" style="25"/>
    <col min="9" max="9" width="12.140625" style="25" customWidth="1"/>
    <col min="10" max="10" width="9" style="25" customWidth="1"/>
    <col min="11" max="11" width="34" style="25" hidden="1" customWidth="1"/>
    <col min="12" max="13" width="9.140625" style="25" hidden="1" customWidth="1"/>
    <col min="14" max="14" width="31" style="25" hidden="1" customWidth="1"/>
    <col min="15" max="15" width="9.140625" style="25" hidden="1" customWidth="1"/>
    <col min="16" max="16" width="9.140625" style="25" customWidth="1"/>
    <col min="17" max="16384" width="9.140625" style="25"/>
  </cols>
  <sheetData>
    <row r="7" spans="1:8" ht="15.75" x14ac:dyDescent="0.25">
      <c r="A7" s="33"/>
      <c r="B7" s="33"/>
      <c r="C7" s="33"/>
      <c r="D7" s="33"/>
      <c r="E7" s="33"/>
      <c r="F7" s="33"/>
      <c r="G7" s="33"/>
      <c r="H7" s="33"/>
    </row>
    <row r="8" spans="1:8" ht="15.75" x14ac:dyDescent="0.25">
      <c r="A8" s="33"/>
      <c r="B8" s="33"/>
      <c r="C8" s="33"/>
      <c r="D8" s="33"/>
      <c r="E8" s="33"/>
      <c r="F8" s="33"/>
      <c r="G8" s="33"/>
      <c r="H8" s="33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6.5" thickBot="1" x14ac:dyDescent="0.3">
      <c r="A10" s="33"/>
      <c r="B10" s="33"/>
      <c r="C10" s="33"/>
      <c r="D10" s="33"/>
      <c r="E10" s="33"/>
      <c r="F10" s="33"/>
      <c r="G10" s="33"/>
      <c r="H10" s="33"/>
    </row>
    <row r="11" spans="1:8" ht="16.5" thickTop="1" x14ac:dyDescent="0.2">
      <c r="B11" s="149" t="s">
        <v>40</v>
      </c>
      <c r="C11" s="150"/>
      <c r="D11" s="87"/>
      <c r="E11" s="149" t="s">
        <v>41</v>
      </c>
      <c r="F11" s="150"/>
    </row>
    <row r="12" spans="1:8" ht="15.75" x14ac:dyDescent="0.2">
      <c r="B12" s="151" t="s">
        <v>204</v>
      </c>
      <c r="C12" s="152"/>
      <c r="D12" s="87"/>
      <c r="E12" s="151" t="s">
        <v>205</v>
      </c>
      <c r="F12" s="152"/>
    </row>
    <row r="13" spans="1:8" x14ac:dyDescent="0.2">
      <c r="B13" s="90" t="s">
        <v>42</v>
      </c>
      <c r="C13" s="91">
        <v>906</v>
      </c>
      <c r="D13" s="89"/>
      <c r="E13" s="90" t="s">
        <v>43</v>
      </c>
      <c r="F13" s="92">
        <v>8678</v>
      </c>
    </row>
    <row r="14" spans="1:8" x14ac:dyDescent="0.2">
      <c r="B14" s="93" t="s">
        <v>44</v>
      </c>
      <c r="C14" s="94">
        <v>934</v>
      </c>
      <c r="D14" s="89"/>
      <c r="E14" s="93" t="s">
        <v>45</v>
      </c>
      <c r="F14" s="94">
        <v>682</v>
      </c>
    </row>
    <row r="15" spans="1:8" x14ac:dyDescent="0.2">
      <c r="B15" s="95" t="s">
        <v>46</v>
      </c>
      <c r="C15" s="96">
        <v>-28</v>
      </c>
      <c r="D15" s="89"/>
      <c r="E15" s="95" t="s">
        <v>47</v>
      </c>
      <c r="F15" s="96">
        <v>6136</v>
      </c>
    </row>
    <row r="16" spans="1:8" x14ac:dyDescent="0.2">
      <c r="B16" s="97"/>
      <c r="C16" s="98"/>
      <c r="D16" s="89"/>
      <c r="E16" s="95" t="s">
        <v>48</v>
      </c>
      <c r="F16" s="96">
        <v>1857</v>
      </c>
    </row>
    <row r="17" spans="2:6" x14ac:dyDescent="0.2">
      <c r="B17" s="97"/>
      <c r="C17" s="98"/>
      <c r="D17" s="89"/>
      <c r="E17" s="93" t="s">
        <v>49</v>
      </c>
      <c r="F17" s="94">
        <v>3</v>
      </c>
    </row>
    <row r="18" spans="2:6" x14ac:dyDescent="0.2">
      <c r="B18" s="90" t="s">
        <v>46</v>
      </c>
      <c r="C18" s="91">
        <v>4686</v>
      </c>
      <c r="D18" s="89"/>
      <c r="E18" s="95"/>
      <c r="F18" s="96"/>
    </row>
    <row r="19" spans="2:6" x14ac:dyDescent="0.2">
      <c r="B19" s="97"/>
      <c r="C19" s="98"/>
      <c r="D19" s="89"/>
      <c r="E19" s="88"/>
      <c r="F19" s="99"/>
    </row>
    <row r="20" spans="2:6" x14ac:dyDescent="0.2">
      <c r="B20" s="100"/>
      <c r="C20" s="101"/>
      <c r="D20" s="89"/>
      <c r="E20" s="100"/>
      <c r="F20" s="99"/>
    </row>
    <row r="21" spans="2:6" x14ac:dyDescent="0.2">
      <c r="B21" s="100"/>
      <c r="C21" s="101"/>
      <c r="D21" s="89"/>
      <c r="E21" s="90"/>
      <c r="F21" s="92"/>
    </row>
    <row r="22" spans="2:6" x14ac:dyDescent="0.2">
      <c r="B22" s="90" t="s">
        <v>50</v>
      </c>
      <c r="C22" s="91">
        <v>1766</v>
      </c>
      <c r="D22" s="89"/>
      <c r="E22" s="88"/>
      <c r="F22" s="99"/>
    </row>
    <row r="23" spans="2:6" x14ac:dyDescent="0.2">
      <c r="B23" s="90"/>
      <c r="C23" s="91"/>
      <c r="D23" s="89"/>
      <c r="E23" s="102"/>
      <c r="F23" s="99"/>
    </row>
    <row r="24" spans="2:6" x14ac:dyDescent="0.2">
      <c r="B24" s="100"/>
      <c r="C24" s="101"/>
      <c r="D24" s="89"/>
      <c r="E24" s="90"/>
      <c r="F24" s="92"/>
    </row>
    <row r="25" spans="2:6" x14ac:dyDescent="0.2">
      <c r="B25" s="100"/>
      <c r="C25" s="101"/>
      <c r="D25" s="89"/>
      <c r="E25" s="88"/>
      <c r="F25" s="99"/>
    </row>
    <row r="26" spans="2:6" x14ac:dyDescent="0.2">
      <c r="B26" s="90" t="s">
        <v>51</v>
      </c>
      <c r="C26" s="91">
        <v>1320</v>
      </c>
      <c r="D26" s="89"/>
      <c r="E26" s="88"/>
      <c r="F26" s="99"/>
    </row>
    <row r="27" spans="2:6" ht="13.5" thickBot="1" x14ac:dyDescent="0.25">
      <c r="B27" s="103"/>
      <c r="C27" s="104"/>
      <c r="D27" s="89"/>
      <c r="E27" s="103"/>
      <c r="F27" s="105"/>
    </row>
    <row r="28" spans="2:6" ht="13.5" thickTop="1" x14ac:dyDescent="0.2"/>
  </sheetData>
  <mergeCells count="4">
    <mergeCell ref="B11:C11"/>
    <mergeCell ref="E11:F11"/>
    <mergeCell ref="B12:C12"/>
    <mergeCell ref="E12:F12"/>
  </mergeCells>
  <conditionalFormatting sqref="B14:C15 E14:F17">
    <cfRule type="expression" dxfId="25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showGridLines="0" showRowColHeaders="0" zoomScale="80" zoomScaleNormal="80" workbookViewId="0">
      <selection activeCell="E25" sqref="E25"/>
    </sheetView>
  </sheetViews>
  <sheetFormatPr defaultColWidth="8.7109375" defaultRowHeight="15" customHeight="1" zeroHeight="1" x14ac:dyDescent="0.25"/>
  <cols>
    <col min="1" max="1" width="13.85546875" customWidth="1"/>
    <col min="2" max="2" width="39.28515625" customWidth="1"/>
    <col min="3" max="6" width="18.7109375" customWidth="1"/>
    <col min="16381" max="16381" width="8.7109375" customWidth="1"/>
  </cols>
  <sheetData>
    <row r="1" spans="1:6" ht="15" customHeight="1" x14ac:dyDescent="0.25">
      <c r="B1" s="153"/>
      <c r="C1" s="153"/>
      <c r="D1" s="153"/>
    </row>
    <row r="2" spans="1:6" ht="15" customHeight="1" x14ac:dyDescent="0.25">
      <c r="B2" s="153"/>
      <c r="C2" s="153"/>
      <c r="D2" s="153"/>
    </row>
    <row r="3" spans="1:6" ht="15" customHeight="1" x14ac:dyDescent="0.25">
      <c r="B3" s="153"/>
      <c r="C3" s="153"/>
      <c r="D3" s="153"/>
    </row>
    <row r="4" spans="1:6" ht="15" customHeight="1" x14ac:dyDescent="0.25">
      <c r="B4" s="153"/>
      <c r="C4" s="153"/>
      <c r="D4" s="153"/>
    </row>
    <row r="5" spans="1:6" ht="15" customHeight="1" x14ac:dyDescent="0.25">
      <c r="B5" s="153"/>
      <c r="C5" s="153"/>
      <c r="D5" s="153"/>
    </row>
    <row r="6" spans="1:6" ht="15" customHeight="1" x14ac:dyDescent="0.25">
      <c r="B6" s="153"/>
      <c r="C6" s="153"/>
      <c r="D6" s="153"/>
    </row>
    <row r="7" spans="1:6" ht="24.6" customHeight="1" x14ac:dyDescent="0.25">
      <c r="A7" s="9"/>
      <c r="B7" s="3" t="s">
        <v>0</v>
      </c>
      <c r="C7" s="9"/>
      <c r="D7" s="9"/>
    </row>
    <row r="8" spans="1:6" ht="9.75" customHeight="1" x14ac:dyDescent="0.25">
      <c r="A8" s="9"/>
      <c r="B8" s="3"/>
      <c r="C8" s="9"/>
      <c r="D8" s="9"/>
    </row>
    <row r="9" spans="1:6" ht="27" customHeight="1" thickBot="1" x14ac:dyDescent="0.3">
      <c r="A9" s="9"/>
      <c r="B9" s="154"/>
      <c r="C9" s="155" t="s">
        <v>26</v>
      </c>
      <c r="D9" s="156"/>
      <c r="E9" s="156"/>
      <c r="F9" s="156"/>
    </row>
    <row r="10" spans="1:6" ht="24.6" customHeight="1" thickTop="1" x14ac:dyDescent="0.25">
      <c r="A10" s="9"/>
      <c r="B10" s="154"/>
      <c r="C10" s="157" t="s">
        <v>173</v>
      </c>
      <c r="D10" s="158"/>
      <c r="E10" s="157" t="s">
        <v>39</v>
      </c>
      <c r="F10" s="159"/>
    </row>
    <row r="11" spans="1:6" ht="24.6" customHeight="1" x14ac:dyDescent="0.25">
      <c r="A11" s="9"/>
      <c r="B11" s="154"/>
      <c r="C11" s="26" t="s">
        <v>31</v>
      </c>
      <c r="D11" s="26" t="s">
        <v>32</v>
      </c>
      <c r="E11" s="26" t="s">
        <v>31</v>
      </c>
      <c r="F11" s="26" t="s">
        <v>32</v>
      </c>
    </row>
    <row r="12" spans="1:6" x14ac:dyDescent="0.25">
      <c r="A12" s="9"/>
      <c r="B12" s="67" t="s">
        <v>33</v>
      </c>
      <c r="C12" s="68">
        <v>3561728</v>
      </c>
      <c r="D12" s="69">
        <v>1002414</v>
      </c>
      <c r="E12" s="70">
        <v>3371412</v>
      </c>
      <c r="F12" s="69">
        <v>895726</v>
      </c>
    </row>
    <row r="13" spans="1:6" x14ac:dyDescent="0.25">
      <c r="A13" s="9"/>
      <c r="B13" s="67" t="s">
        <v>34</v>
      </c>
      <c r="C13" s="68">
        <v>1055478</v>
      </c>
      <c r="D13" s="69">
        <v>262023</v>
      </c>
      <c r="E13" s="70">
        <v>999427</v>
      </c>
      <c r="F13" s="69">
        <v>213782</v>
      </c>
    </row>
    <row r="14" spans="1:6" x14ac:dyDescent="0.25">
      <c r="A14" s="9"/>
      <c r="B14" s="67" t="s">
        <v>35</v>
      </c>
      <c r="C14" s="71">
        <v>5100</v>
      </c>
      <c r="D14" s="72">
        <v>1110</v>
      </c>
      <c r="E14" s="73">
        <v>6966</v>
      </c>
      <c r="F14" s="72">
        <v>1865</v>
      </c>
    </row>
    <row r="15" spans="1:6" x14ac:dyDescent="0.25">
      <c r="A15" s="9"/>
      <c r="B15" s="74" t="s">
        <v>36</v>
      </c>
      <c r="C15" s="75">
        <v>4622307</v>
      </c>
      <c r="D15" s="76">
        <v>1265547</v>
      </c>
      <c r="E15" s="75">
        <v>4377805</v>
      </c>
      <c r="F15" s="76">
        <v>1111373</v>
      </c>
    </row>
    <row r="16" spans="1:6" x14ac:dyDescent="0.25">
      <c r="A16" s="9"/>
      <c r="B16" s="67" t="s">
        <v>37</v>
      </c>
      <c r="C16" s="77" t="s">
        <v>3</v>
      </c>
      <c r="D16" s="72">
        <v>99995</v>
      </c>
      <c r="E16" s="78" t="s">
        <v>3</v>
      </c>
      <c r="F16" s="72">
        <v>90550</v>
      </c>
    </row>
    <row r="17" spans="1:6" x14ac:dyDescent="0.25">
      <c r="A17" s="9"/>
      <c r="B17" s="67"/>
      <c r="C17" s="75">
        <v>4622307</v>
      </c>
      <c r="D17" s="76">
        <v>1365542</v>
      </c>
      <c r="E17" s="75">
        <v>4377805</v>
      </c>
      <c r="F17" s="76">
        <v>1201923</v>
      </c>
    </row>
    <row r="18" spans="1:6" ht="15.75" thickBot="1" x14ac:dyDescent="0.3">
      <c r="A18" s="9"/>
      <c r="B18" s="67" t="s">
        <v>157</v>
      </c>
      <c r="C18" s="79">
        <v>2277146</v>
      </c>
      <c r="D18" s="80">
        <v>647906</v>
      </c>
      <c r="E18" s="81">
        <v>2748059</v>
      </c>
      <c r="F18" s="80">
        <v>769238</v>
      </c>
    </row>
    <row r="19" spans="1:6" ht="15.75" thickTop="1" x14ac:dyDescent="0.25">
      <c r="A19" s="9"/>
      <c r="B19" s="67" t="s">
        <v>38</v>
      </c>
      <c r="C19" s="82" t="s">
        <v>3</v>
      </c>
      <c r="D19" s="69">
        <v>4067</v>
      </c>
      <c r="E19" s="83" t="s">
        <v>3</v>
      </c>
      <c r="F19" s="69">
        <v>-73719</v>
      </c>
    </row>
    <row r="20" spans="1:6" ht="15.75" thickBot="1" x14ac:dyDescent="0.3">
      <c r="A20" s="9"/>
      <c r="B20" s="84"/>
      <c r="C20" s="85">
        <v>6899453</v>
      </c>
      <c r="D20" s="86">
        <v>2017515</v>
      </c>
      <c r="E20" s="85">
        <v>7125864</v>
      </c>
      <c r="F20" s="86">
        <v>1897442</v>
      </c>
    </row>
    <row r="21" spans="1:6" ht="15.75" thickTop="1" x14ac:dyDescent="0.25"/>
    <row r="22" spans="1:6" x14ac:dyDescent="0.25">
      <c r="C22" s="7"/>
      <c r="D22" s="7"/>
    </row>
    <row r="23" spans="1:6" x14ac:dyDescent="0.25">
      <c r="C23" s="6"/>
      <c r="D23" s="6"/>
    </row>
    <row r="24" spans="1:6" x14ac:dyDescent="0.25">
      <c r="C24" s="6"/>
      <c r="D24" s="6"/>
    </row>
    <row r="25" spans="1:6" x14ac:dyDescent="0.25">
      <c r="C25" s="6"/>
      <c r="D25" s="6"/>
    </row>
    <row r="26" spans="1:6" x14ac:dyDescent="0.25"/>
    <row r="27" spans="1:6" x14ac:dyDescent="0.25">
      <c r="C27" s="6"/>
      <c r="D27" s="6"/>
    </row>
    <row r="28" spans="1:6" x14ac:dyDescent="0.25">
      <c r="C28" s="6"/>
      <c r="D28" s="6"/>
    </row>
    <row r="29" spans="1:6" x14ac:dyDescent="0.25">
      <c r="C29" s="6"/>
      <c r="D29" s="6"/>
    </row>
    <row r="30" spans="1:6" x14ac:dyDescent="0.25">
      <c r="C30" s="6"/>
      <c r="D30" s="6"/>
    </row>
    <row r="31" spans="1:6" x14ac:dyDescent="0.25">
      <c r="D31" s="6"/>
    </row>
    <row r="32" spans="1:6" x14ac:dyDescent="0.25">
      <c r="C32" s="6"/>
      <c r="D32" s="6"/>
    </row>
    <row r="33" spans="3:4" x14ac:dyDescent="0.25">
      <c r="C33" s="6"/>
      <c r="D33" s="6"/>
    </row>
    <row r="34" spans="3:4" x14ac:dyDescent="0.25">
      <c r="C34" s="6"/>
      <c r="D34" s="6"/>
    </row>
    <row r="35" spans="3:4" x14ac:dyDescent="0.25">
      <c r="C35" s="6"/>
      <c r="D35" s="6"/>
    </row>
    <row r="36" spans="3:4" x14ac:dyDescent="0.25">
      <c r="C36" s="6"/>
      <c r="D36" s="6"/>
    </row>
    <row r="37" spans="3:4" x14ac:dyDescent="0.25">
      <c r="C37" s="6"/>
      <c r="D37" s="6"/>
    </row>
    <row r="38" spans="3:4" x14ac:dyDescent="0.25">
      <c r="C38" s="6"/>
      <c r="D38" s="6"/>
    </row>
    <row r="39" spans="3:4" x14ac:dyDescent="0.25"/>
    <row r="40" spans="3:4" x14ac:dyDescent="0.25"/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ht="15" customHeight="1" x14ac:dyDescent="0.25"/>
    <row r="48" spans="3:4" ht="15" customHeight="1" x14ac:dyDescent="0.25"/>
  </sheetData>
  <mergeCells count="5">
    <mergeCell ref="B1:D6"/>
    <mergeCell ref="B9:B11"/>
    <mergeCell ref="C9:F9"/>
    <mergeCell ref="C10:D10"/>
    <mergeCell ref="E10:F10"/>
  </mergeCells>
  <conditionalFormatting sqref="B12:F20">
    <cfRule type="expression" dxfId="2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showGridLines="0" showRowColHeaders="0" zoomScale="80" zoomScaleNormal="80" workbookViewId="0">
      <selection activeCell="D19" sqref="D19"/>
    </sheetView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4" width="20.28515625" customWidth="1"/>
    <col min="16381" max="16381" width="8.7109375" customWidth="1"/>
  </cols>
  <sheetData>
    <row r="1" spans="1:4" ht="15" customHeight="1" x14ac:dyDescent="0.25">
      <c r="B1" s="153"/>
      <c r="C1" s="153"/>
      <c r="D1" s="153"/>
    </row>
    <row r="2" spans="1:4" ht="15" customHeight="1" x14ac:dyDescent="0.25">
      <c r="B2" s="153"/>
      <c r="C2" s="153"/>
      <c r="D2" s="153"/>
    </row>
    <row r="3" spans="1:4" ht="15" customHeight="1" x14ac:dyDescent="0.25">
      <c r="B3" s="153"/>
      <c r="C3" s="153"/>
      <c r="D3" s="153"/>
    </row>
    <row r="4" spans="1:4" ht="15" customHeight="1" x14ac:dyDescent="0.25">
      <c r="B4" s="153"/>
      <c r="C4" s="153"/>
      <c r="D4" s="153"/>
    </row>
    <row r="5" spans="1:4" ht="15" customHeight="1" x14ac:dyDescent="0.25">
      <c r="B5" s="153"/>
      <c r="C5" s="153"/>
      <c r="D5" s="153"/>
    </row>
    <row r="6" spans="1:4" ht="15" customHeight="1" x14ac:dyDescent="0.25">
      <c r="B6" s="153"/>
      <c r="C6" s="153"/>
      <c r="D6" s="153"/>
    </row>
    <row r="7" spans="1:4" ht="24.6" customHeight="1" x14ac:dyDescent="0.25">
      <c r="A7" s="9"/>
      <c r="B7" s="3" t="s">
        <v>0</v>
      </c>
      <c r="C7" s="9"/>
      <c r="D7" s="9"/>
    </row>
    <row r="8" spans="1:4" ht="9.75" customHeight="1" x14ac:dyDescent="0.25">
      <c r="A8" s="9"/>
      <c r="B8" s="3"/>
      <c r="C8" s="9"/>
      <c r="D8" s="9"/>
    </row>
    <row r="9" spans="1:4" ht="32.450000000000003" customHeight="1" x14ac:dyDescent="0.25">
      <c r="A9" s="9"/>
      <c r="B9" s="154"/>
      <c r="C9" s="160" t="s">
        <v>2</v>
      </c>
      <c r="D9" s="161"/>
    </row>
    <row r="10" spans="1:4" ht="32.25" customHeight="1" x14ac:dyDescent="0.25">
      <c r="A10" s="9"/>
      <c r="B10" s="154"/>
      <c r="C10" s="26" t="s">
        <v>173</v>
      </c>
      <c r="D10" s="26" t="s">
        <v>39</v>
      </c>
    </row>
    <row r="11" spans="1:4" ht="20.25" customHeight="1" x14ac:dyDescent="0.25">
      <c r="A11" s="9"/>
      <c r="B11" s="36" t="s">
        <v>158</v>
      </c>
      <c r="C11" s="37">
        <v>2017515</v>
      </c>
      <c r="D11" s="37">
        <v>1897442</v>
      </c>
    </row>
    <row r="12" spans="1:4" ht="20.25" customHeight="1" x14ac:dyDescent="0.25">
      <c r="A12" s="9"/>
      <c r="B12" s="38" t="s">
        <v>159</v>
      </c>
      <c r="C12" s="39"/>
      <c r="D12" s="39"/>
    </row>
    <row r="13" spans="1:4" ht="20.25" customHeight="1" x14ac:dyDescent="0.25">
      <c r="A13" s="9"/>
      <c r="B13" s="121" t="s">
        <v>174</v>
      </c>
      <c r="C13" s="37">
        <v>151845</v>
      </c>
      <c r="D13" s="37">
        <v>150719</v>
      </c>
    </row>
    <row r="14" spans="1:4" ht="20.25" customHeight="1" x14ac:dyDescent="0.25">
      <c r="A14" s="9"/>
      <c r="B14" s="38" t="s">
        <v>160</v>
      </c>
      <c r="C14" s="39">
        <v>68395</v>
      </c>
      <c r="D14" s="39">
        <v>22451</v>
      </c>
    </row>
    <row r="15" spans="1:4" ht="20.25" customHeight="1" x14ac:dyDescent="0.25">
      <c r="A15" s="9"/>
      <c r="B15" s="36" t="s">
        <v>161</v>
      </c>
      <c r="C15" s="37">
        <v>188542</v>
      </c>
      <c r="D15" s="37">
        <v>145042</v>
      </c>
    </row>
    <row r="16" spans="1:4" ht="20.25" customHeight="1" x14ac:dyDescent="0.25">
      <c r="A16" s="9"/>
      <c r="B16" s="38" t="s">
        <v>162</v>
      </c>
      <c r="C16" s="39">
        <v>131595</v>
      </c>
      <c r="D16" s="39">
        <v>124560</v>
      </c>
    </row>
    <row r="17" spans="1:4" ht="20.25" customHeight="1" x14ac:dyDescent="0.25">
      <c r="A17" s="9"/>
      <c r="B17" s="36" t="s">
        <v>163</v>
      </c>
      <c r="C17" s="37">
        <v>22576</v>
      </c>
      <c r="D17" s="37">
        <v>49849</v>
      </c>
    </row>
    <row r="18" spans="1:4" ht="20.25" customHeight="1" x14ac:dyDescent="0.25">
      <c r="A18" s="9"/>
      <c r="B18" s="38" t="s">
        <v>4</v>
      </c>
      <c r="C18" s="39">
        <v>36455</v>
      </c>
      <c r="D18" s="39">
        <v>23927</v>
      </c>
    </row>
    <row r="19" spans="1:4" ht="20.25" customHeight="1" x14ac:dyDescent="0.25">
      <c r="A19" s="9"/>
      <c r="B19" s="36" t="s">
        <v>164</v>
      </c>
      <c r="C19" s="37">
        <v>-492759</v>
      </c>
      <c r="D19" s="37">
        <v>-468464</v>
      </c>
    </row>
    <row r="20" spans="1:4" ht="24.6" customHeight="1" thickBot="1" x14ac:dyDescent="0.3">
      <c r="A20" s="9"/>
      <c r="B20" s="40"/>
      <c r="C20" s="41">
        <v>2124164</v>
      </c>
      <c r="D20" s="42">
        <v>1945526</v>
      </c>
    </row>
    <row r="21" spans="1:4" ht="15.75" thickTop="1" x14ac:dyDescent="0.25">
      <c r="A21" s="9"/>
      <c r="B21" s="9"/>
      <c r="C21" s="9"/>
      <c r="D21" s="9"/>
    </row>
    <row r="23" spans="1:4" hidden="1" x14ac:dyDescent="0.25">
      <c r="C23" s="7"/>
      <c r="D23" s="7"/>
    </row>
    <row r="24" spans="1:4" hidden="1" x14ac:dyDescent="0.25">
      <c r="C24" s="6"/>
      <c r="D24" s="6"/>
    </row>
    <row r="25" spans="1:4" hidden="1" x14ac:dyDescent="0.25">
      <c r="C25" s="6"/>
      <c r="D25" s="6"/>
    </row>
    <row r="26" spans="1:4" hidden="1" x14ac:dyDescent="0.25">
      <c r="C26" s="6"/>
      <c r="D26" s="6"/>
    </row>
    <row r="28" spans="1:4" hidden="1" x14ac:dyDescent="0.25">
      <c r="C28" s="6"/>
      <c r="D28" s="6"/>
    </row>
    <row r="29" spans="1:4" hidden="1" x14ac:dyDescent="0.25">
      <c r="C29" s="6"/>
      <c r="D29" s="6"/>
    </row>
    <row r="30" spans="1:4" hidden="1" x14ac:dyDescent="0.25">
      <c r="C30" s="6"/>
      <c r="D30" s="6"/>
    </row>
    <row r="31" spans="1:4" hidden="1" x14ac:dyDescent="0.25">
      <c r="C31" s="6"/>
      <c r="D31" s="6"/>
    </row>
    <row r="32" spans="1:4" hidden="1" x14ac:dyDescent="0.25">
      <c r="D32" s="6"/>
    </row>
    <row r="33" spans="3:4" hidden="1" x14ac:dyDescent="0.25">
      <c r="C33" s="6"/>
      <c r="D33" s="6"/>
    </row>
    <row r="34" spans="3:4" hidden="1" x14ac:dyDescent="0.25">
      <c r="C34" s="6"/>
      <c r="D34" s="6"/>
    </row>
    <row r="35" spans="3:4" hidden="1" x14ac:dyDescent="0.25">
      <c r="C35" s="6"/>
      <c r="D35" s="6"/>
    </row>
    <row r="36" spans="3:4" hidden="1" x14ac:dyDescent="0.25">
      <c r="C36" s="6"/>
      <c r="D36" s="6"/>
    </row>
    <row r="37" spans="3:4" hidden="1" x14ac:dyDescent="0.25">
      <c r="C37" s="6"/>
      <c r="D37" s="6"/>
    </row>
    <row r="38" spans="3:4" hidden="1" x14ac:dyDescent="0.25">
      <c r="C38" s="6"/>
      <c r="D38" s="6"/>
    </row>
    <row r="39" spans="3:4" hidden="1" x14ac:dyDescent="0.25">
      <c r="C39" s="6"/>
      <c r="D39" s="6"/>
    </row>
    <row r="40" spans="3:4" x14ac:dyDescent="0.25"/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x14ac:dyDescent="0.25"/>
    <row r="48" spans="3:4" x14ac:dyDescent="0.25"/>
  </sheetData>
  <mergeCells count="3">
    <mergeCell ref="C9:D9"/>
    <mergeCell ref="B1:D6"/>
    <mergeCell ref="B9:B10"/>
  </mergeCells>
  <conditionalFormatting sqref="C17:D18">
    <cfRule type="expression" dxfId="23" priority="2">
      <formula>MOD(ROW(),2)=0</formula>
    </cfRule>
  </conditionalFormatting>
  <conditionalFormatting sqref="B11:D20">
    <cfRule type="expression" dxfId="2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G23"/>
  <sheetViews>
    <sheetView showGridLines="0" showRowColHeaders="0" zoomScale="80" zoomScaleNormal="80" workbookViewId="0">
      <selection activeCell="C21" sqref="C21"/>
    </sheetView>
  </sheetViews>
  <sheetFormatPr defaultColWidth="8.7109375" defaultRowHeight="15" x14ac:dyDescent="0.25"/>
  <cols>
    <col min="1" max="1" width="12.140625" customWidth="1"/>
    <col min="2" max="2" width="57.7109375" bestFit="1" customWidth="1"/>
    <col min="3" max="4" width="20.5703125" customWidth="1"/>
    <col min="5" max="5" width="14.7109375" customWidth="1"/>
    <col min="6" max="6" width="19.28515625" customWidth="1"/>
    <col min="7" max="8" width="8.7109375" customWidth="1"/>
  </cols>
  <sheetData>
    <row r="5" spans="2:7" x14ac:dyDescent="0.25">
      <c r="B5" s="153"/>
      <c r="C5" s="153"/>
      <c r="D5" s="153"/>
      <c r="E5" s="162"/>
      <c r="F5" s="162"/>
      <c r="G5" s="162"/>
    </row>
    <row r="6" spans="2:7" x14ac:dyDescent="0.25">
      <c r="B6" s="162"/>
      <c r="C6" s="162"/>
      <c r="D6" s="162"/>
      <c r="E6" s="162"/>
      <c r="F6" s="162"/>
      <c r="G6" s="162"/>
    </row>
    <row r="7" spans="2:7" x14ac:dyDescent="0.25">
      <c r="B7" s="162"/>
      <c r="C7" s="162"/>
      <c r="D7" s="162"/>
      <c r="E7" s="162"/>
      <c r="F7" s="162"/>
      <c r="G7" s="162"/>
    </row>
    <row r="8" spans="2:7" ht="21" customHeight="1" x14ac:dyDescent="0.25">
      <c r="B8" s="10" t="s">
        <v>0</v>
      </c>
      <c r="C8" s="10"/>
      <c r="D8" s="10"/>
    </row>
    <row r="9" spans="2:7" ht="24" customHeight="1" x14ac:dyDescent="0.25">
      <c r="B9" s="161"/>
      <c r="C9" s="160" t="s">
        <v>2</v>
      </c>
      <c r="D9" s="161"/>
    </row>
    <row r="10" spans="2:7" ht="32.25" customHeight="1" x14ac:dyDescent="0.25">
      <c r="B10" s="161"/>
      <c r="C10" s="26" t="s">
        <v>173</v>
      </c>
      <c r="D10" s="26" t="s">
        <v>39</v>
      </c>
    </row>
    <row r="11" spans="2:7" ht="24" customHeight="1" x14ac:dyDescent="0.25">
      <c r="B11" s="36" t="s">
        <v>5</v>
      </c>
      <c r="C11" s="43">
        <v>81067</v>
      </c>
      <c r="D11" s="43">
        <v>75555</v>
      </c>
    </row>
    <row r="12" spans="2:7" ht="24" customHeight="1" x14ac:dyDescent="0.25">
      <c r="B12" s="44" t="s">
        <v>6</v>
      </c>
      <c r="C12" s="45">
        <v>9396</v>
      </c>
      <c r="D12" s="45">
        <v>7146</v>
      </c>
    </row>
    <row r="13" spans="2:7" ht="24" customHeight="1" x14ac:dyDescent="0.25">
      <c r="B13" s="36" t="s">
        <v>7</v>
      </c>
      <c r="C13" s="43">
        <v>32231</v>
      </c>
      <c r="D13" s="43">
        <v>22693</v>
      </c>
    </row>
    <row r="14" spans="2:7" ht="24" customHeight="1" x14ac:dyDescent="0.25">
      <c r="B14" s="44" t="s">
        <v>8</v>
      </c>
      <c r="C14" s="45">
        <v>3537</v>
      </c>
      <c r="D14" s="45">
        <v>4880</v>
      </c>
    </row>
    <row r="15" spans="2:7" ht="24" customHeight="1" x14ac:dyDescent="0.25">
      <c r="B15" s="36" t="s">
        <v>9</v>
      </c>
      <c r="C15" s="43">
        <v>45080</v>
      </c>
      <c r="D15" s="43">
        <v>34451</v>
      </c>
    </row>
    <row r="16" spans="2:7" ht="24" customHeight="1" x14ac:dyDescent="0.25">
      <c r="B16" s="44" t="s">
        <v>10</v>
      </c>
      <c r="C16" s="45">
        <v>81877</v>
      </c>
      <c r="D16" s="45">
        <v>47875</v>
      </c>
    </row>
    <row r="17" spans="2:4" ht="24" customHeight="1" x14ac:dyDescent="0.25">
      <c r="B17" s="36" t="s">
        <v>165</v>
      </c>
      <c r="C17" s="43">
        <v>42639</v>
      </c>
      <c r="D17" s="37">
        <v>-4916</v>
      </c>
    </row>
    <row r="18" spans="2:4" ht="24" customHeight="1" x14ac:dyDescent="0.25">
      <c r="B18" s="38" t="s">
        <v>11</v>
      </c>
      <c r="C18" s="46">
        <v>57935</v>
      </c>
      <c r="D18" s="46">
        <v>48920</v>
      </c>
    </row>
    <row r="19" spans="2:4" ht="24" customHeight="1" x14ac:dyDescent="0.25">
      <c r="B19" s="36" t="s">
        <v>12</v>
      </c>
      <c r="C19" s="43">
        <v>906797</v>
      </c>
      <c r="D19" s="43">
        <v>979386</v>
      </c>
    </row>
    <row r="20" spans="2:4" ht="24" customHeight="1" x14ac:dyDescent="0.25">
      <c r="B20" s="38" t="s">
        <v>13</v>
      </c>
      <c r="C20" s="46">
        <v>50696</v>
      </c>
      <c r="D20" s="46">
        <v>19065</v>
      </c>
    </row>
    <row r="21" spans="2:4" ht="27" customHeight="1" x14ac:dyDescent="0.25">
      <c r="B21" s="36" t="s">
        <v>166</v>
      </c>
      <c r="C21" s="47">
        <v>6321</v>
      </c>
      <c r="D21" s="48">
        <v>15067</v>
      </c>
    </row>
    <row r="22" spans="2:4" ht="24" customHeight="1" thickBot="1" x14ac:dyDescent="0.3">
      <c r="B22" s="40"/>
      <c r="C22" s="49">
        <v>1317576</v>
      </c>
      <c r="D22" s="50">
        <v>1250122</v>
      </c>
    </row>
    <row r="23" spans="2:4" ht="15.75" thickTop="1" x14ac:dyDescent="0.25">
      <c r="B23" s="27"/>
      <c r="C23" s="27"/>
      <c r="D23" s="27"/>
    </row>
  </sheetData>
  <mergeCells count="3">
    <mergeCell ref="B5:G7"/>
    <mergeCell ref="B9:B10"/>
    <mergeCell ref="C9:D9"/>
  </mergeCells>
  <conditionalFormatting sqref="B11:D16 B18:D21 B17:C17">
    <cfRule type="expression" dxfId="21" priority="2">
      <formula>MOD(ROW(),2)=0</formula>
    </cfRule>
  </conditionalFormatting>
  <conditionalFormatting sqref="D17">
    <cfRule type="expression" dxfId="2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34"/>
  <sheetViews>
    <sheetView showGridLines="0" showRowColHeaders="0" zoomScale="80" zoomScaleNormal="80" workbookViewId="0">
      <selection activeCell="E13" sqref="E13"/>
    </sheetView>
  </sheetViews>
  <sheetFormatPr defaultColWidth="8.7109375" defaultRowHeight="15" x14ac:dyDescent="0.25"/>
  <cols>
    <col min="1" max="1" width="15.28515625" customWidth="1"/>
    <col min="2" max="2" width="47.140625" bestFit="1" customWidth="1"/>
    <col min="3" max="5" width="16.140625" customWidth="1"/>
    <col min="6" max="6" width="7.42578125" style="11" customWidth="1"/>
    <col min="7" max="7" width="10.5703125" customWidth="1"/>
    <col min="8" max="8" width="17.5703125" customWidth="1"/>
    <col min="9" max="9" width="12.140625" customWidth="1"/>
    <col min="11" max="11" width="17.5703125" customWidth="1"/>
    <col min="12" max="12" width="12.140625" customWidth="1"/>
  </cols>
  <sheetData>
    <row r="6" spans="2:8" ht="27.95" customHeight="1" x14ac:dyDescent="0.25">
      <c r="B6" s="17"/>
      <c r="C6" s="17"/>
      <c r="D6" s="17"/>
      <c r="E6" s="17"/>
      <c r="F6" s="16"/>
      <c r="G6" s="4"/>
      <c r="H6" s="4"/>
    </row>
    <row r="7" spans="2:8" ht="27.95" customHeight="1" x14ac:dyDescent="0.25">
      <c r="B7" s="17"/>
      <c r="C7" s="17"/>
      <c r="D7" s="17"/>
      <c r="E7" s="17"/>
      <c r="F7" s="16"/>
      <c r="G7" s="4"/>
      <c r="H7" s="4"/>
    </row>
    <row r="8" spans="2:8" s="18" customFormat="1" ht="23.45" customHeight="1" x14ac:dyDescent="0.25">
      <c r="B8" s="163" t="s">
        <v>14</v>
      </c>
      <c r="C8" s="160" t="s">
        <v>2</v>
      </c>
      <c r="D8" s="161"/>
      <c r="E8" s="161" t="s">
        <v>15</v>
      </c>
      <c r="F8" s="15"/>
    </row>
    <row r="9" spans="2:8" s="18" customFormat="1" ht="30" customHeight="1" x14ac:dyDescent="0.25">
      <c r="B9" s="163"/>
      <c r="C9" s="26" t="s">
        <v>173</v>
      </c>
      <c r="D9" s="26" t="s">
        <v>39</v>
      </c>
      <c r="E9" s="26" t="s">
        <v>15</v>
      </c>
      <c r="F9" s="14"/>
    </row>
    <row r="10" spans="2:8" s="18" customFormat="1" ht="23.45" customHeight="1" x14ac:dyDescent="0.25">
      <c r="B10" s="122" t="s">
        <v>175</v>
      </c>
      <c r="C10" s="69">
        <v>813514</v>
      </c>
      <c r="D10" s="69">
        <v>-311373</v>
      </c>
      <c r="E10" s="69" t="s">
        <v>179</v>
      </c>
      <c r="F10" s="13"/>
    </row>
    <row r="11" spans="2:8" s="18" customFormat="1" x14ac:dyDescent="0.25">
      <c r="B11" s="122" t="s">
        <v>176</v>
      </c>
      <c r="C11" s="69">
        <v>346035</v>
      </c>
      <c r="D11" s="69">
        <v>-188147</v>
      </c>
      <c r="E11" s="123" t="s">
        <v>179</v>
      </c>
      <c r="F11" s="13"/>
    </row>
    <row r="12" spans="2:8" s="18" customFormat="1" ht="23.45" customHeight="1" x14ac:dyDescent="0.25">
      <c r="B12" s="122" t="s">
        <v>177</v>
      </c>
      <c r="C12" s="69">
        <v>-296881</v>
      </c>
      <c r="D12" s="69">
        <v>1197247</v>
      </c>
      <c r="E12" s="124" t="s">
        <v>180</v>
      </c>
      <c r="F12" s="13"/>
    </row>
    <row r="13" spans="2:8" s="18" customFormat="1" ht="23.45" customHeight="1" x14ac:dyDescent="0.25">
      <c r="B13" s="122" t="s">
        <v>52</v>
      </c>
      <c r="C13" s="69">
        <v>81877</v>
      </c>
      <c r="D13" s="69">
        <v>47875</v>
      </c>
      <c r="E13" s="124">
        <v>71.02</v>
      </c>
      <c r="F13" s="13"/>
    </row>
    <row r="14" spans="2:8" s="18" customFormat="1" ht="23.45" customHeight="1" thickBot="1" x14ac:dyDescent="0.3">
      <c r="B14" s="127" t="s">
        <v>181</v>
      </c>
      <c r="C14" s="130" t="s">
        <v>178</v>
      </c>
      <c r="D14" s="125">
        <v>745602</v>
      </c>
      <c r="E14" s="126">
        <v>26.68</v>
      </c>
      <c r="F14" s="12"/>
    </row>
    <row r="15" spans="2:8" ht="15.75" thickTop="1" x14ac:dyDescent="0.25">
      <c r="B15" s="51"/>
      <c r="C15" s="106"/>
      <c r="D15" s="107"/>
      <c r="E15" s="108"/>
    </row>
    <row r="18" spans="2:6" x14ac:dyDescent="0.25">
      <c r="B18" s="11"/>
      <c r="C18" s="11"/>
      <c r="D18" s="11"/>
      <c r="E18" s="11"/>
      <c r="F18"/>
    </row>
    <row r="19" spans="2:6" x14ac:dyDescent="0.25">
      <c r="B19" s="11"/>
      <c r="C19" s="11"/>
      <c r="D19" s="11"/>
      <c r="E19" s="11"/>
      <c r="F19"/>
    </row>
    <row r="20" spans="2:6" x14ac:dyDescent="0.25">
      <c r="B20" s="11"/>
      <c r="C20" s="11"/>
      <c r="D20" s="11"/>
      <c r="E20" s="11"/>
      <c r="F20"/>
    </row>
    <row r="21" spans="2:6" x14ac:dyDescent="0.25">
      <c r="B21" s="11"/>
      <c r="C21" s="11"/>
      <c r="D21" s="11"/>
      <c r="E21" s="11"/>
      <c r="F21"/>
    </row>
    <row r="22" spans="2:6" x14ac:dyDescent="0.25">
      <c r="B22" s="11"/>
      <c r="C22" s="11"/>
      <c r="D22" s="11"/>
      <c r="E22" s="11"/>
      <c r="F22"/>
    </row>
    <row r="25" spans="2:6" x14ac:dyDescent="0.25">
      <c r="B25" s="11"/>
      <c r="C25" s="11"/>
      <c r="D25" s="11"/>
      <c r="E25" s="11"/>
      <c r="F25"/>
    </row>
    <row r="26" spans="2:6" x14ac:dyDescent="0.25">
      <c r="B26" s="11"/>
      <c r="C26" s="11"/>
      <c r="D26" s="11"/>
      <c r="E26" s="11"/>
      <c r="F26"/>
    </row>
    <row r="27" spans="2:6" x14ac:dyDescent="0.25">
      <c r="B27" s="11"/>
      <c r="C27" s="11"/>
      <c r="D27" s="11"/>
      <c r="E27" s="11"/>
      <c r="F27"/>
    </row>
    <row r="28" spans="2:6" x14ac:dyDescent="0.25">
      <c r="B28" s="11"/>
      <c r="C28" s="11"/>
      <c r="D28" s="11"/>
      <c r="E28" s="11"/>
      <c r="F28"/>
    </row>
    <row r="29" spans="2:6" x14ac:dyDescent="0.25">
      <c r="B29" s="11"/>
      <c r="C29" s="11"/>
      <c r="D29" s="11"/>
      <c r="E29" s="11"/>
      <c r="F29"/>
    </row>
    <row r="30" spans="2:6" x14ac:dyDescent="0.25">
      <c r="B30" s="11"/>
      <c r="C30" s="11"/>
      <c r="D30" s="11"/>
      <c r="E30" s="11"/>
      <c r="F30"/>
    </row>
    <row r="34" ht="3.75" customHeight="1" x14ac:dyDescent="0.25"/>
  </sheetData>
  <mergeCells count="2">
    <mergeCell ref="B8:B9"/>
    <mergeCell ref="C8:E8"/>
  </mergeCells>
  <conditionalFormatting sqref="B10:C10 E10:E14">
    <cfRule type="expression" dxfId="19" priority="7">
      <formula>MOD(ROW(),2)=0</formula>
    </cfRule>
  </conditionalFormatting>
  <conditionalFormatting sqref="B15:E15">
    <cfRule type="expression" dxfId="18" priority="6">
      <formula>MOD(ROW(),2)=0</formula>
    </cfRule>
  </conditionalFormatting>
  <conditionalFormatting sqref="C11:C14">
    <cfRule type="expression" dxfId="17" priority="4">
      <formula>MOD(ROW(),2)=0</formula>
    </cfRule>
  </conditionalFormatting>
  <conditionalFormatting sqref="D10">
    <cfRule type="expression" dxfId="16" priority="3">
      <formula>MOD(ROW(),2)=0</formula>
    </cfRule>
  </conditionalFormatting>
  <conditionalFormatting sqref="D11:D14">
    <cfRule type="expression" dxfId="15" priority="2">
      <formula>MOD(ROW(),2)=0</formula>
    </cfRule>
  </conditionalFormatting>
  <conditionalFormatting sqref="B11:B14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38"/>
  <sheetViews>
    <sheetView showGridLines="0" showRowColHeaders="0" zoomScale="80" zoomScaleNormal="80" workbookViewId="0">
      <selection activeCell="B29" sqref="B29"/>
    </sheetView>
  </sheetViews>
  <sheetFormatPr defaultColWidth="2.7109375" defaultRowHeight="15" zeroHeight="1" x14ac:dyDescent="0.25"/>
  <cols>
    <col min="1" max="1" width="12.42578125" customWidth="1"/>
    <col min="2" max="2" width="61.5703125" bestFit="1" customWidth="1"/>
    <col min="3" max="4" width="19.140625" customWidth="1"/>
    <col min="5" max="5" width="13.85546875" customWidth="1"/>
  </cols>
  <sheetData>
    <row r="1" spans="2:5" x14ac:dyDescent="0.25"/>
    <row r="2" spans="2:5" x14ac:dyDescent="0.25"/>
    <row r="3" spans="2:5" x14ac:dyDescent="0.25"/>
    <row r="4" spans="2:5" x14ac:dyDescent="0.25">
      <c r="B4" s="164"/>
      <c r="C4" s="164"/>
      <c r="D4" s="164"/>
      <c r="E4" s="165"/>
    </row>
    <row r="5" spans="2:5" x14ac:dyDescent="0.25">
      <c r="B5" s="165"/>
      <c r="C5" s="165"/>
      <c r="D5" s="165"/>
      <c r="E5" s="165"/>
    </row>
    <row r="6" spans="2:5" ht="21.95" customHeight="1" x14ac:dyDescent="0.25">
      <c r="B6" s="165"/>
      <c r="C6" s="165"/>
      <c r="D6" s="165"/>
      <c r="E6" s="165"/>
    </row>
    <row r="7" spans="2:5" ht="21.6" customHeight="1" x14ac:dyDescent="0.25">
      <c r="B7" s="5" t="s">
        <v>0</v>
      </c>
      <c r="C7" s="5"/>
      <c r="D7" s="5"/>
    </row>
    <row r="8" spans="2:5" ht="21.6" customHeight="1" x14ac:dyDescent="0.25">
      <c r="B8" s="161"/>
      <c r="C8" s="166" t="s">
        <v>2</v>
      </c>
      <c r="D8" s="167"/>
    </row>
    <row r="9" spans="2:5" ht="27.75" customHeight="1" x14ac:dyDescent="0.25">
      <c r="B9" s="161"/>
      <c r="C9" s="26" t="s">
        <v>173</v>
      </c>
      <c r="D9" s="26" t="s">
        <v>39</v>
      </c>
    </row>
    <row r="10" spans="2:5" ht="20.45" customHeight="1" x14ac:dyDescent="0.25">
      <c r="B10" s="52" t="s">
        <v>16</v>
      </c>
      <c r="C10" s="53"/>
      <c r="D10" s="54"/>
    </row>
    <row r="11" spans="2:5" ht="20.45" customHeight="1" x14ac:dyDescent="0.25">
      <c r="B11" s="55" t="s">
        <v>17</v>
      </c>
      <c r="C11" s="53">
        <v>35885</v>
      </c>
      <c r="D11" s="53">
        <v>8915</v>
      </c>
    </row>
    <row r="12" spans="2:5" ht="20.45" customHeight="1" x14ac:dyDescent="0.25">
      <c r="B12" s="55" t="s">
        <v>18</v>
      </c>
      <c r="C12" s="53">
        <v>2097</v>
      </c>
      <c r="D12" s="53">
        <v>1359</v>
      </c>
    </row>
    <row r="13" spans="2:5" ht="20.45" customHeight="1" x14ac:dyDescent="0.25">
      <c r="B13" s="55" t="s">
        <v>19</v>
      </c>
      <c r="C13" s="53">
        <v>10737</v>
      </c>
      <c r="D13" s="53">
        <v>2227</v>
      </c>
    </row>
    <row r="14" spans="2:5" ht="20.45" customHeight="1" x14ac:dyDescent="0.25">
      <c r="B14" s="55" t="s">
        <v>20</v>
      </c>
      <c r="C14" s="53">
        <v>2249</v>
      </c>
      <c r="D14" s="53">
        <v>260</v>
      </c>
    </row>
    <row r="15" spans="2:5" ht="20.45" customHeight="1" x14ac:dyDescent="0.25">
      <c r="B15" s="55" t="s">
        <v>195</v>
      </c>
      <c r="C15" s="53">
        <v>842700</v>
      </c>
      <c r="D15" s="53" t="s">
        <v>3</v>
      </c>
    </row>
    <row r="16" spans="2:5" ht="20.45" customHeight="1" x14ac:dyDescent="0.25">
      <c r="B16" s="55" t="s">
        <v>182</v>
      </c>
      <c r="C16" s="53">
        <v>575</v>
      </c>
      <c r="D16" s="53">
        <v>976</v>
      </c>
    </row>
    <row r="17" spans="2:4" ht="20.45" customHeight="1" x14ac:dyDescent="0.25">
      <c r="B17" s="55" t="s">
        <v>21</v>
      </c>
      <c r="C17" s="53">
        <v>5869</v>
      </c>
      <c r="D17" s="111">
        <v>10182</v>
      </c>
    </row>
    <row r="18" spans="2:4" ht="20.45" customHeight="1" x14ac:dyDescent="0.25">
      <c r="B18" s="55" t="s">
        <v>22</v>
      </c>
      <c r="C18" s="56">
        <v>-2203</v>
      </c>
      <c r="D18" s="61">
        <v>-949</v>
      </c>
    </row>
    <row r="19" spans="2:4" ht="20.45" customHeight="1" x14ac:dyDescent="0.25">
      <c r="B19" s="55"/>
      <c r="C19" s="57">
        <v>897909</v>
      </c>
      <c r="D19" s="112">
        <v>22970</v>
      </c>
    </row>
    <row r="20" spans="2:4" ht="20.45" customHeight="1" x14ac:dyDescent="0.25">
      <c r="B20" s="52" t="s">
        <v>23</v>
      </c>
      <c r="C20" s="53"/>
      <c r="D20" s="111"/>
    </row>
    <row r="21" spans="2:4" ht="20.45" customHeight="1" x14ac:dyDescent="0.25">
      <c r="B21" s="55" t="s">
        <v>196</v>
      </c>
      <c r="C21" s="53">
        <v>-126960</v>
      </c>
      <c r="D21" s="111">
        <v>-251764</v>
      </c>
    </row>
    <row r="22" spans="2:4" ht="20.45" customHeight="1" x14ac:dyDescent="0.25">
      <c r="B22" s="55" t="s">
        <v>197</v>
      </c>
      <c r="C22" s="53">
        <v>-605</v>
      </c>
      <c r="D22" s="111">
        <v>-3051</v>
      </c>
    </row>
    <row r="23" spans="2:4" ht="20.45" customHeight="1" x14ac:dyDescent="0.25">
      <c r="B23" s="55" t="s">
        <v>183</v>
      </c>
      <c r="C23" s="53">
        <v>-3177</v>
      </c>
      <c r="D23" s="111">
        <v>-4158</v>
      </c>
    </row>
    <row r="24" spans="2:4" ht="20.45" customHeight="1" x14ac:dyDescent="0.25">
      <c r="B24" s="55" t="s">
        <v>198</v>
      </c>
      <c r="C24" s="53">
        <v>-3060</v>
      </c>
      <c r="D24" s="111">
        <v>-13592</v>
      </c>
    </row>
    <row r="25" spans="2:4" ht="20.45" customHeight="1" x14ac:dyDescent="0.25">
      <c r="B25" s="55" t="s">
        <v>24</v>
      </c>
      <c r="C25" s="53">
        <v>-5985</v>
      </c>
      <c r="D25" s="111">
        <v>-8137</v>
      </c>
    </row>
    <row r="26" spans="2:4" ht="20.45" customHeight="1" x14ac:dyDescent="0.25">
      <c r="B26" s="55" t="s">
        <v>195</v>
      </c>
      <c r="C26" s="53" t="s">
        <v>3</v>
      </c>
      <c r="D26" s="111">
        <v>-750900</v>
      </c>
    </row>
    <row r="27" spans="2:4" ht="20.45" customHeight="1" x14ac:dyDescent="0.25">
      <c r="B27" s="55" t="s">
        <v>199</v>
      </c>
      <c r="C27" s="53">
        <v>-456647</v>
      </c>
      <c r="D27" s="111">
        <v>-187348</v>
      </c>
    </row>
    <row r="28" spans="2:4" ht="20.45" customHeight="1" x14ac:dyDescent="0.25">
      <c r="B28" s="55" t="s">
        <v>200</v>
      </c>
      <c r="C28" s="53">
        <v>-1245</v>
      </c>
      <c r="D28" s="111">
        <v>-1267</v>
      </c>
    </row>
    <row r="29" spans="2:4" ht="20.45" customHeight="1" x14ac:dyDescent="0.25">
      <c r="B29" s="55" t="s">
        <v>21</v>
      </c>
      <c r="C29" s="56">
        <v>-3349</v>
      </c>
      <c r="D29" s="61" t="s">
        <v>3</v>
      </c>
    </row>
    <row r="30" spans="2:4" ht="20.45" customHeight="1" x14ac:dyDescent="0.25">
      <c r="B30" s="55"/>
      <c r="C30" s="109">
        <v>-601028</v>
      </c>
      <c r="D30" s="58">
        <v>-1220217</v>
      </c>
    </row>
    <row r="31" spans="2:4" ht="20.45" customHeight="1" thickBot="1" x14ac:dyDescent="0.3">
      <c r="B31" s="52" t="s">
        <v>25</v>
      </c>
      <c r="C31" s="113">
        <v>296881</v>
      </c>
      <c r="D31" s="59">
        <v>-1197247</v>
      </c>
    </row>
    <row r="32" spans="2:4" ht="15.75" thickTop="1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3">
    <mergeCell ref="B4:E6"/>
    <mergeCell ref="C8:D8"/>
    <mergeCell ref="B8:B9"/>
  </mergeCells>
  <conditionalFormatting sqref="B10:D31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38"/>
  <sheetViews>
    <sheetView showGridLines="0" showRowColHeaders="0" zoomScale="80" zoomScaleNormal="80" workbookViewId="0">
      <selection activeCell="C11" sqref="C11"/>
    </sheetView>
  </sheetViews>
  <sheetFormatPr defaultColWidth="8.7109375" defaultRowHeight="15" zeroHeight="1" x14ac:dyDescent="0.25"/>
  <cols>
    <col min="1" max="1" width="4.7109375" customWidth="1"/>
    <col min="2" max="2" width="30.140625" customWidth="1"/>
    <col min="3" max="5" width="12" customWidth="1"/>
    <col min="6" max="6" width="11.140625" customWidth="1"/>
    <col min="7" max="7" width="12.42578125" bestFit="1" customWidth="1"/>
    <col min="8" max="8" width="10.85546875" bestFit="1" customWidth="1"/>
    <col min="9" max="9" width="4.140625" customWidth="1"/>
  </cols>
  <sheetData>
    <row r="1" spans="2:8" x14ac:dyDescent="0.25"/>
    <row r="2" spans="2:8" x14ac:dyDescent="0.25"/>
    <row r="3" spans="2:8" x14ac:dyDescent="0.25"/>
    <row r="4" spans="2:8" ht="15" customHeight="1" x14ac:dyDescent="0.25">
      <c r="B4" s="164"/>
      <c r="C4" s="164"/>
      <c r="D4" s="164"/>
      <c r="E4" s="164"/>
      <c r="F4" s="164"/>
      <c r="G4" s="164"/>
      <c r="H4" s="164"/>
    </row>
    <row r="5" spans="2:8" ht="15" customHeight="1" x14ac:dyDescent="0.25">
      <c r="B5" s="164"/>
      <c r="C5" s="164"/>
      <c r="D5" s="164"/>
      <c r="E5" s="164"/>
      <c r="F5" s="164"/>
      <c r="G5" s="164"/>
      <c r="H5" s="164"/>
    </row>
    <row r="6" spans="2:8" ht="15" customHeight="1" x14ac:dyDescent="0.25">
      <c r="B6" s="164"/>
      <c r="C6" s="164"/>
      <c r="D6" s="164"/>
      <c r="E6" s="164"/>
      <c r="F6" s="164"/>
      <c r="G6" s="164"/>
      <c r="H6" s="164"/>
    </row>
    <row r="7" spans="2:8" ht="20.100000000000001" customHeight="1" x14ac:dyDescent="0.25">
      <c r="B7" s="19" t="s">
        <v>0</v>
      </c>
      <c r="C7" s="18"/>
      <c r="D7" s="18"/>
      <c r="E7" s="18"/>
      <c r="F7" s="18"/>
      <c r="G7" s="18"/>
      <c r="H7" s="18"/>
    </row>
    <row r="8" spans="2:8" ht="9.75" customHeight="1" x14ac:dyDescent="0.25">
      <c r="B8" s="19"/>
      <c r="C8" s="18"/>
      <c r="D8" s="18"/>
      <c r="E8" s="18"/>
      <c r="F8" s="18"/>
      <c r="G8" s="18"/>
      <c r="H8" s="18"/>
    </row>
    <row r="9" spans="2:8" ht="20.45" customHeight="1" x14ac:dyDescent="0.25">
      <c r="B9" s="32" t="s">
        <v>26</v>
      </c>
      <c r="C9" s="31">
        <v>2022</v>
      </c>
      <c r="D9" s="31">
        <v>2023</v>
      </c>
      <c r="E9" s="31">
        <v>2024</v>
      </c>
      <c r="F9" s="31" t="s">
        <v>27</v>
      </c>
    </row>
    <row r="10" spans="2:8" ht="20.45" customHeight="1" x14ac:dyDescent="0.25">
      <c r="B10" s="52" t="s">
        <v>167</v>
      </c>
      <c r="C10" s="53"/>
      <c r="D10" s="53"/>
      <c r="E10" s="53"/>
      <c r="F10" s="111"/>
      <c r="H10" s="114"/>
    </row>
    <row r="11" spans="2:8" ht="20.45" customHeight="1" x14ac:dyDescent="0.25">
      <c r="B11" s="55" t="s">
        <v>168</v>
      </c>
      <c r="C11" s="53">
        <v>164700</v>
      </c>
      <c r="D11" s="53" t="s">
        <v>184</v>
      </c>
      <c r="E11" s="53">
        <v>4737799</v>
      </c>
      <c r="F11" s="111">
        <v>4902499</v>
      </c>
      <c r="H11" s="114"/>
    </row>
    <row r="12" spans="2:8" ht="20.45" customHeight="1" x14ac:dyDescent="0.25">
      <c r="B12" s="52" t="s">
        <v>169</v>
      </c>
      <c r="C12" s="60">
        <v>164700</v>
      </c>
      <c r="D12" s="60" t="s">
        <v>185</v>
      </c>
      <c r="E12" s="60">
        <v>4737799</v>
      </c>
      <c r="F12" s="60">
        <v>4902499</v>
      </c>
      <c r="H12" s="115"/>
    </row>
    <row r="13" spans="2:8" ht="20.45" customHeight="1" x14ac:dyDescent="0.25">
      <c r="B13" s="55" t="s">
        <v>170</v>
      </c>
      <c r="C13" s="53" t="s">
        <v>186</v>
      </c>
      <c r="D13" s="53">
        <v>-2593</v>
      </c>
      <c r="E13" s="53">
        <v>-5026</v>
      </c>
      <c r="F13" s="111">
        <v>-7619</v>
      </c>
      <c r="H13" s="114"/>
    </row>
    <row r="14" spans="2:8" ht="20.45" customHeight="1" x14ac:dyDescent="0.25">
      <c r="B14" s="110" t="s">
        <v>171</v>
      </c>
      <c r="C14" s="61" t="s">
        <v>186</v>
      </c>
      <c r="D14" s="61" t="s">
        <v>184</v>
      </c>
      <c r="E14" s="61">
        <v>-12397</v>
      </c>
      <c r="F14" s="61">
        <v>-12397</v>
      </c>
      <c r="H14" s="114"/>
    </row>
    <row r="15" spans="2:8" ht="20.45" customHeight="1" thickBot="1" x14ac:dyDescent="0.3">
      <c r="B15" s="117" t="s">
        <v>172</v>
      </c>
      <c r="C15" s="59">
        <v>164700</v>
      </c>
      <c r="D15" s="59">
        <v>-2593</v>
      </c>
      <c r="E15" s="59">
        <v>4720376</v>
      </c>
      <c r="F15" s="59">
        <v>4882483</v>
      </c>
      <c r="H15" s="114"/>
    </row>
    <row r="16" spans="2:8" ht="15.75" thickTop="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4:H6"/>
  </mergeCells>
  <conditionalFormatting sqref="B10:F15">
    <cfRule type="expression" dxfId="12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G21"/>
  <sheetViews>
    <sheetView zoomScale="80" zoomScaleNormal="80" workbookViewId="0">
      <selection activeCell="D26" sqref="D26"/>
    </sheetView>
  </sheetViews>
  <sheetFormatPr defaultColWidth="9.140625" defaultRowHeight="15" x14ac:dyDescent="0.25"/>
  <cols>
    <col min="1" max="1" width="13.7109375" style="20" customWidth="1"/>
    <col min="2" max="2" width="49.7109375" style="20" customWidth="1"/>
    <col min="3" max="4" width="22.28515625" style="20" customWidth="1"/>
    <col min="5" max="5" width="18.42578125" style="20" customWidth="1"/>
    <col min="6" max="7" width="9.140625" style="20" customWidth="1"/>
    <col min="8" max="16384" width="9.140625" style="20"/>
  </cols>
  <sheetData>
    <row r="5" spans="1:7" x14ac:dyDescent="0.25">
      <c r="A5" s="18"/>
      <c r="B5" s="164"/>
      <c r="C5" s="165"/>
      <c r="D5" s="165"/>
      <c r="E5" s="165"/>
      <c r="F5" s="165"/>
      <c r="G5" s="165"/>
    </row>
    <row r="6" spans="1:7" x14ac:dyDescent="0.25">
      <c r="A6" s="18"/>
      <c r="B6" s="165"/>
      <c r="C6" s="165"/>
      <c r="D6" s="165"/>
      <c r="E6" s="165"/>
      <c r="F6" s="165"/>
      <c r="G6" s="165"/>
    </row>
    <row r="9" spans="1:7" x14ac:dyDescent="0.25">
      <c r="B9" s="5" t="s">
        <v>0</v>
      </c>
    </row>
    <row r="10" spans="1:7" x14ac:dyDescent="0.25">
      <c r="B10" s="168" t="s">
        <v>28</v>
      </c>
      <c r="C10" s="34" t="s">
        <v>29</v>
      </c>
    </row>
    <row r="11" spans="1:7" x14ac:dyDescent="0.25">
      <c r="B11" s="168"/>
      <c r="C11" s="35">
        <v>44621</v>
      </c>
    </row>
    <row r="12" spans="1:7" x14ac:dyDescent="0.25">
      <c r="B12" s="141" t="s">
        <v>53</v>
      </c>
      <c r="C12" s="66">
        <v>14.31</v>
      </c>
    </row>
    <row r="13" spans="1:7" x14ac:dyDescent="0.25">
      <c r="B13" s="142"/>
      <c r="C13" s="143"/>
    </row>
    <row r="14" spans="1:7" x14ac:dyDescent="0.25">
      <c r="B14" s="141" t="s">
        <v>54</v>
      </c>
      <c r="C14" s="66">
        <v>51.43</v>
      </c>
    </row>
    <row r="15" spans="1:7" x14ac:dyDescent="0.25">
      <c r="B15" s="142"/>
      <c r="C15" s="143"/>
    </row>
    <row r="16" spans="1:7" x14ac:dyDescent="0.25">
      <c r="B16" s="141" t="s">
        <v>201</v>
      </c>
      <c r="C16" s="66">
        <v>422.67</v>
      </c>
    </row>
    <row r="17" spans="2:3" x14ac:dyDescent="0.25">
      <c r="B17" s="142"/>
      <c r="C17" s="143"/>
    </row>
    <row r="18" spans="2:3" x14ac:dyDescent="0.25">
      <c r="B18" s="144" t="s">
        <v>202</v>
      </c>
      <c r="C18" s="65">
        <f>C19</f>
        <v>11</v>
      </c>
    </row>
    <row r="19" spans="2:3" x14ac:dyDescent="0.25">
      <c r="B19" s="145" t="s">
        <v>203</v>
      </c>
      <c r="C19" s="146">
        <v>11</v>
      </c>
    </row>
    <row r="20" spans="2:3" ht="15.75" thickBot="1" x14ac:dyDescent="0.3">
      <c r="B20" s="141" t="s">
        <v>30</v>
      </c>
      <c r="C20" s="147">
        <f>C18+C16+C14+C12</f>
        <v>499.41</v>
      </c>
    </row>
    <row r="21" spans="2:3" ht="15.75" thickTop="1" x14ac:dyDescent="0.25">
      <c r="C21" s="148"/>
    </row>
  </sheetData>
  <mergeCells count="2">
    <mergeCell ref="B5:G6"/>
    <mergeCell ref="B10:B11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4</vt:i4>
      </vt:variant>
    </vt:vector>
  </HeadingPairs>
  <TitlesOfParts>
    <vt:vector size="17" baseType="lpstr">
      <vt:lpstr>Cemig GT (Índice)</vt:lpstr>
      <vt:lpstr>1.1 Balanço de Energia</vt:lpstr>
      <vt:lpstr>1.2 Mercado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2022-05-14T01:44:59Z</dcterms:modified>
</cp:coreProperties>
</file>