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cemigbr-my.sharepoint.com/personal/matheus_matos_cemig_com_br/Documents/Matheus/RI/DFs/2T22/"/>
    </mc:Choice>
  </mc:AlternateContent>
  <xr:revisionPtr revIDLastSave="412" documentId="8_{4D6D72CC-DB7B-43E3-B359-11BB3D3A7AE1}" xr6:coauthVersionLast="47" xr6:coauthVersionMax="47" xr10:uidLastSave="{F4FE0CC0-5467-4C92-A597-91B960B30634}"/>
  <bookViews>
    <workbookView xWindow="20370" yWindow="-930" windowWidth="19440" windowHeight="14880" tabRatio="827" xr2:uid="{00000000-000D-0000-FFFF-FFFF00000000}"/>
  </bookViews>
  <sheets>
    <sheet name="Cemig GT (Índice)" sheetId="1" r:id="rId1"/>
    <sheet name="1.1 Balanço de Energia" sheetId="22" r:id="rId2"/>
    <sheet name="1.2 Mercado de energia" sheetId="23" r:id="rId3"/>
    <sheet name="2.1 Receita" sheetId="24" r:id="rId4"/>
    <sheet name="2.2 Custos Despesas operaci" sheetId="25" r:id="rId5"/>
    <sheet name="2.3 LAJIDA" sheetId="26" r:id="rId6"/>
    <sheet name="2.4 Resultado Financeiro" sheetId="27" r:id="rId7"/>
    <sheet name="2.5 Endividamento" sheetId="13" r:id="rId8"/>
    <sheet name="2.6 Investimentos" sheetId="14" r:id="rId9"/>
    <sheet name="3.1 BP (Ativo)" sheetId="15" r:id="rId10"/>
    <sheet name="3.2 BP (Passivo)" sheetId="16" r:id="rId11"/>
    <sheet name="4.1 DRE" sheetId="28" r:id="rId12"/>
    <sheet name="5. Fluxo de caixa" sheetId="18" r:id="rId13"/>
  </sheets>
  <externalReferences>
    <externalReference r:id="rId14"/>
  </externalReferences>
  <definedNames>
    <definedName name="_Hlk160453777" localSheetId="4">'2.2 Custos Despesas operaci'!$B$11</definedName>
    <definedName name="_Toc229977613" localSheetId="12">'5. Fluxo de caixa'!$B$7</definedName>
    <definedName name="_Toc282006926" localSheetId="10">'3.2 BP (Passivo)'!$B$6</definedName>
    <definedName name="_Toc282006927" localSheetId="10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4" l="1"/>
  <c r="C20" i="14" s="1"/>
  <c r="C24" i="14" l="1"/>
</calcChain>
</file>

<file path=xl/sharedStrings.xml><?xml version="1.0" encoding="utf-8"?>
<sst xmlns="http://schemas.openxmlformats.org/spreadsheetml/2006/main" count="379" uniqueCount="229">
  <si>
    <t>(Em milhares de Reais)</t>
  </si>
  <si>
    <t>(Em milhares de Reais, exceto resultado por ação)</t>
  </si>
  <si>
    <t>Trimestre</t>
  </si>
  <si>
    <t>-</t>
  </si>
  <si>
    <t>Outras receitas operacionais</t>
  </si>
  <si>
    <t>Participação dos empregados no resultado</t>
  </si>
  <si>
    <t>Obrigações pós-emprego</t>
  </si>
  <si>
    <t>Materiais</t>
  </si>
  <si>
    <t>Serviços de terceiros</t>
  </si>
  <si>
    <t>Depreciação e amortização</t>
  </si>
  <si>
    <t>Encargos de uso da rede básica de transmissão</t>
  </si>
  <si>
    <t>Energia elétrica comprada para revenda</t>
  </si>
  <si>
    <t>Custo de construção de infraestrutura de transmissão</t>
  </si>
  <si>
    <t>Var %</t>
  </si>
  <si>
    <t>RECEITAS FINANCEIRAS</t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</si>
  <si>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</si>
  <si>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</si>
  <si>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</si>
  <si>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</si>
  <si>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Outras</t>
  </si>
  <si>
    <t>PIS/Pasep e Cofins sobre receitas financeiras</t>
  </si>
  <si>
    <t>DESPESAS FINANCEIRAS</t>
  </si>
  <si>
    <t xml:space="preserve">Variações monetárias </t>
  </si>
  <si>
    <t>RESULTADO FINANCEIRO LÍQUIDO</t>
  </si>
  <si>
    <t>Consolidado</t>
  </si>
  <si>
    <t>Total</t>
  </si>
  <si>
    <t>Realizado</t>
  </si>
  <si>
    <t>Aquisições – Centroeste</t>
  </si>
  <si>
    <t>TOTAL</t>
  </si>
  <si>
    <t>MWh</t>
  </si>
  <si>
    <t>R$</t>
  </si>
  <si>
    <t>Industrial</t>
  </si>
  <si>
    <t>Comercial</t>
  </si>
  <si>
    <t>Rural</t>
  </si>
  <si>
    <t>Subtotal</t>
  </si>
  <si>
    <t>Fornec. não faturado, líquido</t>
  </si>
  <si>
    <t>Suprimento não faturado líquido</t>
  </si>
  <si>
    <t>RECURSOS TOTAIS</t>
  </si>
  <si>
    <t>REQUISITOS TOTAIS</t>
  </si>
  <si>
    <t>Geração - Centro de Gravidade</t>
  </si>
  <si>
    <t>Energia Comercializada</t>
  </si>
  <si>
    <t>Cemig</t>
  </si>
  <si>
    <t>Vendas no ACR e Leilão de ajuste</t>
  </si>
  <si>
    <t>Contratos Bilaterais</t>
  </si>
  <si>
    <t>Vendas na CCEE</t>
  </si>
  <si>
    <t>Vendas no MRE</t>
  </si>
  <si>
    <t>Compras na CCE</t>
  </si>
  <si>
    <t>Compra no MRE</t>
  </si>
  <si>
    <t>+ Depreciação e amortização</t>
  </si>
  <si>
    <t>Efeitos não recorrentes e não caixa</t>
  </si>
  <si>
    <t>= Lajida conforme “Instrução CVM 527”</t>
  </si>
  <si>
    <t>= Lajida ajustado</t>
  </si>
  <si>
    <t>Geração</t>
  </si>
  <si>
    <t>Transmissão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</si>
  <si>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</si>
  <si>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</si>
  <si>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</si>
  <si>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</si>
  <si>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</si>
  <si>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</si>
  <si>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</si>
  <si>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</si>
  <si>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</si>
  <si>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</si>
  <si>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 xml:space="preserve">Outros </t>
  </si>
  <si>
    <t>TOTAL DO CIRCULANTE</t>
  </si>
  <si>
    <t>NÃO CIRCULANTE</t>
  </si>
  <si>
    <t xml:space="preserve">Títulos e valores mobiliários </t>
  </si>
  <si>
    <t>Imposto de renda e contribuição social diferidos</t>
  </si>
  <si>
    <t>Depósitos vinculados a litígios</t>
  </si>
  <si>
    <t>Instrumentos financeiros derivativos</t>
  </si>
  <si>
    <t>Outros</t>
  </si>
  <si>
    <t>Investimentos</t>
  </si>
  <si>
    <t>Imobilizado</t>
  </si>
  <si>
    <t>Intangível</t>
  </si>
  <si>
    <t>Operações de arrendamento mercantil - direito de uso</t>
  </si>
  <si>
    <t>TOTAL DO NÃO CIRCULANTE</t>
  </si>
  <si>
    <t>TOTAL DO ATIVO</t>
  </si>
  <si>
    <t>Empréstimos, financiamentos e debêntures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</si>
  <si>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</si>
  <si>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</si>
  <si>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</si>
  <si>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</si>
  <si>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</si>
  <si>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</si>
  <si>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</si>
  <si>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Opções de venda - SAAG</t>
  </si>
  <si>
    <t>Operações de arrendamento mercantil - obrigações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</si>
  <si>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</si>
  <si>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</si>
  <si>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</si>
  <si>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</si>
  <si>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</si>
  <si>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</si>
  <si>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</si>
  <si>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</si>
  <si>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</si>
  <si>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</si>
  <si>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</si>
  <si>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>RECEITA LÍQUIDA</t>
  </si>
  <si>
    <t>CUSTOS OPERACIONAIS</t>
  </si>
  <si>
    <t>CUSTOS COM ENERGIA ELÉTRICA</t>
  </si>
  <si>
    <t>OUTROS CUSTOS</t>
  </si>
  <si>
    <t>Pessoal e administradores</t>
  </si>
  <si>
    <t xml:space="preserve">Provisões operacionais, líquidas </t>
  </si>
  <si>
    <t>Outros custos operacionais</t>
  </si>
  <si>
    <t>CUSTOS TOTAIS</t>
  </si>
  <si>
    <t>LUCRO BRUTO</t>
  </si>
  <si>
    <t>DESPESAS OPERACIONAIS</t>
  </si>
  <si>
    <t>Despesas gerais e administrativas</t>
  </si>
  <si>
    <t>Outras despesas operacionais</t>
  </si>
  <si>
    <t>Resultado de equivalência patrimonial</t>
  </si>
  <si>
    <t>Resultado operacional antes do resultado financeiro e impostos</t>
  </si>
  <si>
    <t>Receitas financeiras</t>
  </si>
  <si>
    <t>Despesas financeiras</t>
  </si>
  <si>
    <t>Imposto de renda e contribuição social correntes</t>
  </si>
  <si>
    <t>FLUXO DE CAIXA DAS ATIVIDADES OPERACIONAIS</t>
  </si>
  <si>
    <t xml:space="preserve">Ajustes por: </t>
  </si>
  <si>
    <t>Despesas (receitas) que não afetam o caixa e equivalentes de caixa: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</si>
  <si>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</si>
  <si>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</si>
  <si>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</si>
  <si>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 xml:space="preserve">Juros e variações monetárias </t>
  </si>
  <si>
    <t>Variação cambial de empréstimos e financiamentos</t>
  </si>
  <si>
    <t>Efeitos da revisão tarifária periódica da RAP</t>
  </si>
  <si>
    <t>Amortização do custo de transação de empréstimos e financiamentos</t>
  </si>
  <si>
    <t>Reconhecimento de créditos extemporâneos de PIS/Pasep e Cofins s/ICMS</t>
  </si>
  <si>
    <t>Provisões para perdas operacionais, líquidas</t>
  </si>
  <si>
    <t>Variação do valor justo de instrumentos financeiros derivativos (Swap)</t>
  </si>
  <si>
    <t>Variação do valor justo de instrumentos financeiros derivativos (Opções de venda)</t>
  </si>
  <si>
    <t>(Aumento) redução de ativos</t>
  </si>
  <si>
    <t>Concessionários e transporte de energia</t>
  </si>
  <si>
    <t xml:space="preserve">Depósitos vinculados a litígios </t>
  </si>
  <si>
    <t>Dividendos recebidos</t>
  </si>
  <si>
    <t>Ativos financeiros da concessão e ativos de contrato</t>
  </si>
  <si>
    <t>Aumento (redução) de passivos</t>
  </si>
  <si>
    <t>Fornecedores</t>
  </si>
  <si>
    <t>Imposto de renda e contribuição social a pagar</t>
  </si>
  <si>
    <t>Salários e contribuições sociais</t>
  </si>
  <si>
    <t>Encargos regulatórios</t>
  </si>
  <si>
    <t>Caixa gerado pelas atividades operacionais</t>
  </si>
  <si>
    <t>Imposto de renda e contribuição social pagos</t>
  </si>
  <si>
    <t>Juros pagos de empréstimos, financiamentos e debêntures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</si>
  <si>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</si>
  <si>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</si>
  <si>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</si>
  <si>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</si>
  <si>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FLUXO DE CAIXA DAS ATIVIDADES DE FINANCIAMENTO</t>
  </si>
  <si>
    <t>Pagamentos de empréstimos, financiamentos e debêntures</t>
  </si>
  <si>
    <t>Pagamentos de arrendamentos</t>
  </si>
  <si>
    <t>Suprim. outras concessionárias</t>
  </si>
  <si>
    <t>Fornecimento bruto de energia elétrica – com impostos</t>
  </si>
  <si>
    <t>Receita de atualização da bonificação pela outorga</t>
  </si>
  <si>
    <t>Transações com energia na CCEE</t>
  </si>
  <si>
    <t>Impostos e encargos incidentes sobre as receitas</t>
  </si>
  <si>
    <t xml:space="preserve"> Moedas </t>
  </si>
  <si>
    <t xml:space="preserve"> Dólar Norte Americano </t>
  </si>
  <si>
    <t xml:space="preserve"> Total por moedas </t>
  </si>
  <si>
    <t xml:space="preserve"> (-) Custos de transação </t>
  </si>
  <si>
    <t xml:space="preserve"> (+/-) Recursos antecipados </t>
  </si>
  <si>
    <t xml:space="preserve"> Total geral </t>
  </si>
  <si>
    <t>Acumulado</t>
  </si>
  <si>
    <t>Lajida – R$ milhões</t>
  </si>
  <si>
    <t>Lucro líquido do período</t>
  </si>
  <si>
    <t>Variação monetária – Empréstimos, financiamentos e debêntures</t>
  </si>
  <si>
    <t>Variações cambiais de empréstimos e financiamentos</t>
  </si>
  <si>
    <t>Ganhos com inst. financeiros derivativos (swap)</t>
  </si>
  <si>
    <t>Encargos de empréstimos, financiamentos e debêntures</t>
  </si>
  <si>
    <t>Variação monetária – Forluz</t>
  </si>
  <si>
    <t>Abr a Jun/2021</t>
  </si>
  <si>
    <t>Jan a Jun/2021</t>
  </si>
  <si>
    <t>LUCRO LÍQUIDO DO PERÍODO</t>
  </si>
  <si>
    <t xml:space="preserve">    Receita de operação e manutenção</t>
  </si>
  <si>
    <t>Receita de transmissão</t>
  </si>
  <si>
    <t xml:space="preserve">    Receita de construção</t>
  </si>
  <si>
    <t xml:space="preserve">    Remuneração financeira do ativo de contrato da transmissão</t>
  </si>
  <si>
    <t>+ Resultado financeiro líquido</t>
  </si>
  <si>
    <t xml:space="preserve">  - Resultado da RTP, líquido</t>
  </si>
  <si>
    <t xml:space="preserve">  - Receita por antecipação de prestação de serviço, líquida</t>
  </si>
  <si>
    <t>Atualização dos créditos de PIS/Pasep e Cofins</t>
  </si>
  <si>
    <t>Perdas com instrumentos financeiros derivativos (swap)</t>
  </si>
  <si>
    <t>Variação monetária de arrendamento</t>
  </si>
  <si>
    <t xml:space="preserve">                              - </t>
  </si>
  <si>
    <t xml:space="preserve">                   - </t>
  </si>
  <si>
    <t xml:space="preserve">                           - </t>
  </si>
  <si>
    <t>Instrumentos financeiros derivativos (swap)</t>
  </si>
  <si>
    <t>Lucros acumulados</t>
  </si>
  <si>
    <t>Revisão Tarifaria Periódica, líquida</t>
  </si>
  <si>
    <t>Resultado antes do imposto de renda e contribuição social</t>
  </si>
  <si>
    <t>Lucro básico e diluído por ação – R$</t>
  </si>
  <si>
    <t>Liquidação de instrumentos financeiros derivativos (Swap)</t>
  </si>
  <si>
    <t>Juros sobre capital próprio e dividendos pagos</t>
  </si>
  <si>
    <t>Perdas Geração RB</t>
  </si>
  <si>
    <t>Pessoal</t>
  </si>
  <si>
    <t>Outros custos e despesas operacionais líquidos</t>
  </si>
  <si>
    <t>Receita por antecipação de prestação de serviço</t>
  </si>
  <si>
    <t>Abr a Jun/2022</t>
  </si>
  <si>
    <t>Jan a Jun/2022</t>
  </si>
  <si>
    <t>Provisões (reversões)</t>
  </si>
  <si>
    <t>Baixa de ativo financeiro</t>
  </si>
  <si>
    <t>+/- Despesa de IR e Contribuição Social correntes e diferidos</t>
  </si>
  <si>
    <t xml:space="preserve">  - Ganhos com repactuação do risco hidrológico - Lei 14.052/20, líquido (nota 15)</t>
  </si>
  <si>
    <t xml:space="preserve">  - Ganho na alienação de ativo mantido para venda</t>
  </si>
  <si>
    <t xml:space="preserve">  + Baixa de ativo financeiro</t>
  </si>
  <si>
    <t xml:space="preserve">  - Reversão de provisão para perda - MESA</t>
  </si>
  <si>
    <t>Amortização dos custos de transação</t>
  </si>
  <si>
    <t>Outros ativos</t>
  </si>
  <si>
    <t>Outros passivos</t>
  </si>
  <si>
    <t>Adiantamento para futuro aumento de capital</t>
  </si>
  <si>
    <t>Despesas com vendas</t>
  </si>
  <si>
    <t>Reversões com provisões operacionais</t>
  </si>
  <si>
    <t>Repactuação do risco hidrológico – Lei 14.052/20</t>
  </si>
  <si>
    <t>Ganho na alienação de ativo mantido para venda</t>
  </si>
  <si>
    <t>Abr a Jun /2021</t>
  </si>
  <si>
    <t>Alienação de participação societária</t>
  </si>
  <si>
    <t>CAIXA LÍQUIDO GERADO (CONSUMIDO) PELAS ATIVIDADES DE INVESTIMENTO</t>
  </si>
  <si>
    <t>Descrição (R$ milhões)</t>
  </si>
  <si>
    <t>Distribuição</t>
  </si>
  <si>
    <t>Holding</t>
  </si>
  <si>
    <t>Gasmig</t>
  </si>
  <si>
    <t>Cemig SIM</t>
  </si>
  <si>
    <t>Custos operacionais</t>
  </si>
  <si>
    <t>Despesas operacionais</t>
  </si>
  <si>
    <t>CAIXA LÍQUIDO CONSUMIDO PELAS ATIVIDADES DE FINANCIAMENTO</t>
  </si>
  <si>
    <t>VARIAÇÃO LÍQUIDA DE CAIXA E EQUIVALENTES DE CAIXA</t>
  </si>
  <si>
    <t>Caixa e equivalentes de caixa no início do período</t>
  </si>
  <si>
    <t>CAIXA E EQUIVALENTES DE CAIXA NO FINAL DO PERÍODO</t>
  </si>
  <si>
    <t xml:space="preserve">  22.092 GWh</t>
  </si>
  <si>
    <t>Contratos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</si>
</sst>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sz val="12"/>
      <name val="Calibri Light"/>
      <family val="2"/>
      <scheme val="major"/>
    </font>
    <font>
      <b/>
      <sz val="10"/>
      <color theme="0"/>
      <name val="Calibri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ck">
        <color rgb="FFFFFFFF"/>
      </right>
      <top/>
      <bottom/>
      <diagonal/>
    </border>
    <border>
      <left style="thick">
        <color theme="0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double">
        <color indexed="64"/>
      </bottom>
      <diagonal/>
    </border>
    <border>
      <left/>
      <right style="thick">
        <color rgb="FFFFFFFF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2" borderId="0" applyFont="0" applyBorder="0" applyAlignment="0">
      <alignment vertical="center" wrapText="1"/>
    </xf>
    <xf numFmtId="0" fontId="8" fillId="0" borderId="0"/>
    <xf numFmtId="0" fontId="8" fillId="0" borderId="0"/>
    <xf numFmtId="0" fontId="15" fillId="0" borderId="0"/>
  </cellStyleXfs>
  <cellXfs count="179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0" fillId="4" borderId="0" xfId="0" applyFill="1"/>
    <xf numFmtId="0" fontId="7" fillId="0" borderId="0" xfId="0" applyFont="1" applyBorder="1" applyAlignment="1">
      <alignment horizontal="left" vertical="center"/>
    </xf>
    <xf numFmtId="0" fontId="4" fillId="0" borderId="0" xfId="0" applyFont="1" applyBorder="1"/>
    <xf numFmtId="0" fontId="7" fillId="0" borderId="0" xfId="0" applyFont="1" applyAlignment="1">
      <alignment vertical="center"/>
    </xf>
    <xf numFmtId="0" fontId="1" fillId="0" borderId="0" xfId="0" applyFont="1" applyFill="1"/>
    <xf numFmtId="0" fontId="8" fillId="0" borderId="0" xfId="6"/>
    <xf numFmtId="0" fontId="16" fillId="6" borderId="12" xfId="0" applyFont="1" applyFill="1" applyBorder="1" applyAlignment="1">
      <alignment horizontal="center" vertical="center" wrapText="1"/>
    </xf>
    <xf numFmtId="14" fontId="16" fillId="6" borderId="12" xfId="0" applyNumberFormat="1" applyFont="1" applyFill="1" applyBorder="1" applyAlignment="1">
      <alignment horizontal="center" vertical="center" wrapText="1"/>
    </xf>
    <xf numFmtId="0" fontId="8" fillId="7" borderId="0" xfId="6" applyFill="1"/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0" fillId="0" borderId="0" xfId="6" applyFont="1"/>
    <xf numFmtId="0" fontId="10" fillId="4" borderId="2" xfId="0" applyFont="1" applyFill="1" applyBorder="1" applyAlignment="1">
      <alignment horizontal="left" vertical="center" wrapText="1" indent="2"/>
    </xf>
    <xf numFmtId="168" fontId="10" fillId="4" borderId="2" xfId="1" applyNumberFormat="1" applyFont="1" applyFill="1" applyBorder="1" applyAlignment="1">
      <alignment horizontal="right" vertical="center" wrapText="1"/>
    </xf>
    <xf numFmtId="168" fontId="9" fillId="2" borderId="2" xfId="1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 indent="2"/>
    </xf>
    <xf numFmtId="0" fontId="21" fillId="5" borderId="2" xfId="0" applyFont="1" applyFill="1" applyBorder="1" applyAlignment="1">
      <alignment vertical="center" wrapText="1"/>
    </xf>
    <xf numFmtId="168" fontId="21" fillId="5" borderId="4" xfId="1" applyNumberFormat="1" applyFont="1" applyFill="1" applyBorder="1" applyAlignment="1">
      <alignment horizontal="right" vertical="center" wrapText="1"/>
    </xf>
    <xf numFmtId="0" fontId="16" fillId="6" borderId="3" xfId="0" applyFont="1" applyFill="1" applyBorder="1" applyAlignment="1">
      <alignment horizontal="center" vertical="center" wrapText="1"/>
    </xf>
    <xf numFmtId="17" fontId="16" fillId="6" borderId="3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center" wrapText="1"/>
    </xf>
    <xf numFmtId="167" fontId="12" fillId="8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167" fontId="1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3" fontId="12" fillId="8" borderId="2" xfId="0" applyNumberFormat="1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vertical="center" wrapText="1"/>
    </xf>
    <xf numFmtId="3" fontId="12" fillId="9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167" fontId="12" fillId="2" borderId="9" xfId="0" applyNumberFormat="1" applyFont="1" applyFill="1" applyBorder="1" applyAlignment="1">
      <alignment horizontal="right" vertical="center" wrapText="1"/>
    </xf>
    <xf numFmtId="167" fontId="11" fillId="2" borderId="2" xfId="0" applyNumberFormat="1" applyFont="1" applyFill="1" applyBorder="1" applyAlignment="1">
      <alignment horizontal="right" vertical="center" wrapText="1"/>
    </xf>
    <xf numFmtId="167" fontId="11" fillId="2" borderId="6" xfId="0" applyNumberFormat="1" applyFont="1" applyFill="1" applyBorder="1" applyAlignment="1">
      <alignment horizontal="right" vertical="center" wrapText="1"/>
    </xf>
    <xf numFmtId="167" fontId="11" fillId="2" borderId="7" xfId="0" applyNumberFormat="1" applyFont="1" applyFill="1" applyBorder="1" applyAlignment="1">
      <alignment horizontal="right" vertical="center" wrapText="1"/>
    </xf>
    <xf numFmtId="167" fontId="12" fillId="2" borderId="8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168" fontId="23" fillId="10" borderId="1" xfId="1" applyNumberFormat="1" applyFont="1" applyFill="1" applyBorder="1" applyAlignment="1">
      <alignment horizontal="center" vertical="center" wrapText="1"/>
    </xf>
    <xf numFmtId="168" fontId="23" fillId="10" borderId="3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3" fontId="12" fillId="2" borderId="11" xfId="0" applyNumberFormat="1" applyFont="1" applyFill="1" applyBorder="1" applyAlignment="1">
      <alignment horizontal="right" vertical="center"/>
    </xf>
    <xf numFmtId="167" fontId="12" fillId="2" borderId="2" xfId="0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horizontal="right" vertical="center"/>
    </xf>
    <xf numFmtId="167" fontId="12" fillId="2" borderId="10" xfId="0" applyNumberFormat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167" fontId="11" fillId="2" borderId="0" xfId="0" applyNumberFormat="1" applyFont="1" applyFill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3" fontId="12" fillId="2" borderId="18" xfId="0" applyNumberFormat="1" applyFont="1" applyFill="1" applyBorder="1" applyAlignment="1">
      <alignment horizontal="right" vertical="center"/>
    </xf>
    <xf numFmtId="167" fontId="12" fillId="2" borderId="19" xfId="0" applyNumberFormat="1" applyFont="1" applyFill="1" applyBorder="1" applyAlignment="1">
      <alignment horizontal="right" vertical="center"/>
    </xf>
    <xf numFmtId="3" fontId="12" fillId="2" borderId="19" xfId="0" applyNumberFormat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3" fontId="11" fillId="2" borderId="6" xfId="0" applyNumberFormat="1" applyFont="1" applyFill="1" applyBorder="1" applyAlignment="1">
      <alignment horizontal="right" vertical="center"/>
    </xf>
    <xf numFmtId="167" fontId="11" fillId="2" borderId="6" xfId="0" applyNumberFormat="1" applyFont="1" applyFill="1" applyBorder="1" applyAlignment="1">
      <alignment horizontal="right" vertical="center"/>
    </xf>
    <xf numFmtId="0" fontId="25" fillId="0" borderId="0" xfId="6" applyFont="1"/>
    <xf numFmtId="0" fontId="8" fillId="0" borderId="22" xfId="6" applyFont="1" applyBorder="1"/>
    <xf numFmtId="0" fontId="8" fillId="0" borderId="0" xfId="6" applyFont="1"/>
    <xf numFmtId="0" fontId="26" fillId="0" borderId="22" xfId="0" applyFont="1" applyBorder="1" applyAlignment="1">
      <alignment horizontal="left" indent="1"/>
    </xf>
    <xf numFmtId="164" fontId="27" fillId="0" borderId="23" xfId="3" applyNumberFormat="1" applyFont="1" applyBorder="1" applyAlignment="1">
      <alignment horizontal="center"/>
    </xf>
    <xf numFmtId="164" fontId="27" fillId="0" borderId="23" xfId="3" applyNumberFormat="1" applyFont="1" applyBorder="1" applyAlignment="1">
      <alignment horizontal="left" indent="1"/>
    </xf>
    <xf numFmtId="0" fontId="22" fillId="12" borderId="22" xfId="0" applyFont="1" applyFill="1" applyBorder="1" applyAlignment="1">
      <alignment horizontal="left" indent="2"/>
    </xf>
    <xf numFmtId="164" fontId="8" fillId="12" borderId="23" xfId="3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left" indent="2"/>
    </xf>
    <xf numFmtId="164" fontId="8" fillId="0" borderId="23" xfId="3" applyNumberFormat="1" applyFont="1" applyFill="1" applyBorder="1" applyAlignment="1">
      <alignment horizontal="center"/>
    </xf>
    <xf numFmtId="0" fontId="22" fillId="0" borderId="22" xfId="0" applyFont="1" applyBorder="1" applyAlignment="1">
      <alignment horizontal="left" indent="2"/>
    </xf>
    <xf numFmtId="164" fontId="8" fillId="0" borderId="23" xfId="3" applyNumberFormat="1" applyFont="1" applyBorder="1" applyAlignment="1">
      <alignment horizontal="center"/>
    </xf>
    <xf numFmtId="164" fontId="28" fillId="0" borderId="23" xfId="3" applyNumberFormat="1" applyFont="1" applyBorder="1"/>
    <xf numFmtId="0" fontId="8" fillId="0" borderId="22" xfId="6" applyFont="1" applyBorder="1" applyAlignment="1">
      <alignment horizontal="left" indent="1"/>
    </xf>
    <xf numFmtId="164" fontId="28" fillId="0" borderId="23" xfId="3" applyNumberFormat="1" applyFont="1" applyBorder="1" applyAlignment="1">
      <alignment horizontal="center"/>
    </xf>
    <xf numFmtId="0" fontId="29" fillId="0" borderId="22" xfId="0" applyFont="1" applyBorder="1" applyAlignment="1">
      <alignment horizontal="left" indent="1"/>
    </xf>
    <xf numFmtId="0" fontId="29" fillId="0" borderId="24" xfId="0" applyFont="1" applyBorder="1"/>
    <xf numFmtId="164" fontId="27" fillId="0" borderId="25" xfId="3" applyNumberFormat="1" applyFont="1" applyBorder="1" applyAlignment="1">
      <alignment horizontal="center"/>
    </xf>
    <xf numFmtId="164" fontId="28" fillId="0" borderId="25" xfId="3" applyNumberFormat="1" applyFont="1" applyBorder="1"/>
    <xf numFmtId="167" fontId="11" fillId="2" borderId="9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167" fontId="12" fillId="2" borderId="0" xfId="0" applyNumberFormat="1" applyFont="1" applyFill="1" applyBorder="1" applyAlignment="1">
      <alignment horizontal="right" vertical="center" wrapText="1"/>
    </xf>
    <xf numFmtId="167" fontId="11" fillId="2" borderId="0" xfId="0" applyNumberFormat="1" applyFont="1" applyFill="1" applyBorder="1" applyAlignment="1">
      <alignment horizontal="right" vertical="center" wrapText="1"/>
    </xf>
    <xf numFmtId="167" fontId="11" fillId="2" borderId="28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Fill="1" applyBorder="1" applyAlignment="1">
      <alignment horizontal="right" vertical="center" wrapText="1"/>
    </xf>
    <xf numFmtId="167" fontId="11" fillId="0" borderId="0" xfId="0" applyNumberFormat="1" applyFont="1" applyFill="1" applyBorder="1" applyAlignment="1">
      <alignment horizontal="right" vertical="center" wrapText="1"/>
    </xf>
    <xf numFmtId="167" fontId="11" fillId="2" borderId="27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 wrapText="1"/>
    </xf>
    <xf numFmtId="167" fontId="11" fillId="2" borderId="29" xfId="0" applyNumberFormat="1" applyFont="1" applyFill="1" applyBorder="1" applyAlignment="1">
      <alignment horizontal="right" vertical="center" wrapText="1"/>
    </xf>
    <xf numFmtId="0" fontId="11" fillId="8" borderId="2" xfId="0" applyFont="1" applyFill="1" applyBorder="1" applyAlignment="1">
      <alignment vertical="center" wrapText="1"/>
    </xf>
    <xf numFmtId="3" fontId="11" fillId="8" borderId="5" xfId="0" applyNumberFormat="1" applyFont="1" applyFill="1" applyBorder="1" applyAlignment="1">
      <alignment horizontal="right" vertical="center" wrapText="1"/>
    </xf>
    <xf numFmtId="3" fontId="11" fillId="8" borderId="6" xfId="0" applyNumberFormat="1" applyFont="1" applyFill="1" applyBorder="1" applyAlignment="1">
      <alignment horizontal="right" vertical="center" wrapText="1"/>
    </xf>
    <xf numFmtId="49" fontId="12" fillId="0" borderId="2" xfId="0" applyNumberFormat="1" applyFont="1" applyBorder="1" applyAlignment="1">
      <alignment vertical="center"/>
    </xf>
    <xf numFmtId="167" fontId="12" fillId="0" borderId="2" xfId="0" applyNumberFormat="1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7" fontId="12" fillId="8" borderId="2" xfId="0" applyNumberFormat="1" applyFont="1" applyFill="1" applyBorder="1" applyAlignment="1">
      <alignment horizontal="right" vertical="center"/>
    </xf>
    <xf numFmtId="166" fontId="12" fillId="8" borderId="0" xfId="0" applyNumberFormat="1" applyFont="1" applyFill="1" applyAlignment="1">
      <alignment horizontal="right" vertical="center"/>
    </xf>
    <xf numFmtId="49" fontId="12" fillId="8" borderId="2" xfId="0" applyNumberFormat="1" applyFont="1" applyFill="1" applyBorder="1" applyAlignment="1">
      <alignment vertical="center" wrapText="1"/>
    </xf>
    <xf numFmtId="167" fontId="11" fillId="8" borderId="2" xfId="0" applyNumberFormat="1" applyFont="1" applyFill="1" applyBorder="1" applyAlignment="1">
      <alignment horizontal="right" vertical="center" wrapText="1"/>
    </xf>
    <xf numFmtId="167" fontId="12" fillId="0" borderId="10" xfId="0" applyNumberFormat="1" applyFont="1" applyBorder="1" applyAlignment="1">
      <alignment horizontal="right" vertical="center" wrapText="1"/>
    </xf>
    <xf numFmtId="167" fontId="12" fillId="8" borderId="10" xfId="0" applyNumberFormat="1" applyFont="1" applyFill="1" applyBorder="1" applyAlignment="1">
      <alignment horizontal="right" vertical="center" wrapText="1"/>
    </xf>
    <xf numFmtId="167" fontId="11" fillId="0" borderId="2" xfId="0" applyNumberFormat="1" applyFont="1" applyBorder="1" applyAlignment="1">
      <alignment horizontal="right" vertical="center" wrapText="1"/>
    </xf>
    <xf numFmtId="167" fontId="11" fillId="0" borderId="9" xfId="0" applyNumberFormat="1" applyFont="1" applyBorder="1" applyAlignment="1">
      <alignment horizontal="right" vertical="center"/>
    </xf>
    <xf numFmtId="167" fontId="11" fillId="0" borderId="10" xfId="0" applyNumberFormat="1" applyFont="1" applyBorder="1" applyAlignment="1">
      <alignment horizontal="right" vertical="center"/>
    </xf>
    <xf numFmtId="166" fontId="11" fillId="0" borderId="8" xfId="0" applyNumberFormat="1" applyFont="1" applyBorder="1" applyAlignment="1">
      <alignment horizontal="right" vertical="center"/>
    </xf>
    <xf numFmtId="167" fontId="12" fillId="8" borderId="9" xfId="0" applyNumberFormat="1" applyFont="1" applyFill="1" applyBorder="1" applyAlignment="1">
      <alignment horizontal="right" vertical="center"/>
    </xf>
    <xf numFmtId="167" fontId="12" fillId="8" borderId="10" xfId="0" applyNumberFormat="1" applyFont="1" applyFill="1" applyBorder="1" applyAlignment="1">
      <alignment horizontal="right" vertical="center"/>
    </xf>
    <xf numFmtId="166" fontId="12" fillId="8" borderId="8" xfId="0" applyNumberFormat="1" applyFont="1" applyFill="1" applyBorder="1" applyAlignment="1">
      <alignment horizontal="right" vertical="center"/>
    </xf>
    <xf numFmtId="167" fontId="12" fillId="2" borderId="2" xfId="0" applyNumberFormat="1" applyFont="1" applyFill="1" applyBorder="1" applyAlignment="1">
      <alignment vertical="top" wrapText="1"/>
    </xf>
    <xf numFmtId="167" fontId="11" fillId="2" borderId="26" xfId="0" applyNumberFormat="1" applyFont="1" applyFill="1" applyBorder="1" applyAlignment="1">
      <alignment horizontal="right" vertical="center" wrapText="1"/>
    </xf>
    <xf numFmtId="167" fontId="12" fillId="2" borderId="10" xfId="0" applyNumberFormat="1" applyFont="1" applyFill="1" applyBorder="1" applyAlignment="1">
      <alignment horizontal="right"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166" fontId="11" fillId="2" borderId="2" xfId="0" applyNumberFormat="1" applyFont="1" applyFill="1" applyBorder="1" applyAlignment="1">
      <alignment horizontal="right" vertical="center" wrapText="1"/>
    </xf>
    <xf numFmtId="167" fontId="12" fillId="0" borderId="31" xfId="0" applyNumberFormat="1" applyFont="1" applyBorder="1" applyAlignment="1">
      <alignment horizontal="right" vertical="center"/>
    </xf>
    <xf numFmtId="167" fontId="12" fillId="8" borderId="31" xfId="0" applyNumberFormat="1" applyFont="1" applyFill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167" fontId="11" fillId="0" borderId="32" xfId="0" applyNumberFormat="1" applyFont="1" applyBorder="1" applyAlignment="1">
      <alignment horizontal="right" vertical="center"/>
    </xf>
    <xf numFmtId="167" fontId="12" fillId="8" borderId="32" xfId="0" applyNumberFormat="1" applyFont="1" applyFill="1" applyBorder="1" applyAlignment="1">
      <alignment horizontal="right" vertical="center"/>
    </xf>
    <xf numFmtId="167" fontId="11" fillId="2" borderId="8" xfId="0" applyNumberFormat="1" applyFont="1" applyFill="1" applyBorder="1" applyAlignment="1">
      <alignment horizontal="right" vertical="center" wrapText="1"/>
    </xf>
    <xf numFmtId="3" fontId="11" fillId="2" borderId="9" xfId="0" applyNumberFormat="1" applyFont="1" applyFill="1" applyBorder="1" applyAlignment="1">
      <alignment horizontal="right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166" fontId="11" fillId="2" borderId="0" xfId="0" applyNumberFormat="1" applyFont="1" applyFill="1" applyBorder="1" applyAlignment="1">
      <alignment horizontal="right" vertical="center" wrapText="1"/>
    </xf>
    <xf numFmtId="0" fontId="23" fillId="10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 indent="2"/>
    </xf>
    <xf numFmtId="168" fontId="12" fillId="2" borderId="1" xfId="1" applyNumberFormat="1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left" vertical="center" wrapText="1"/>
    </xf>
    <xf numFmtId="168" fontId="23" fillId="10" borderId="15" xfId="1" applyNumberFormat="1" applyFont="1" applyFill="1" applyBorder="1" applyAlignment="1">
      <alignment horizontal="center" vertical="center" wrapText="1"/>
    </xf>
    <xf numFmtId="3" fontId="11" fillId="8" borderId="28" xfId="0" applyNumberFormat="1" applyFont="1" applyFill="1" applyBorder="1" applyAlignment="1">
      <alignment horizontal="right" vertical="center" wrapText="1"/>
    </xf>
    <xf numFmtId="3" fontId="11" fillId="8" borderId="27" xfId="0" applyNumberFormat="1" applyFont="1" applyFill="1" applyBorder="1" applyAlignment="1">
      <alignment horizontal="right" vertical="center" wrapText="1"/>
    </xf>
    <xf numFmtId="3" fontId="11" fillId="8" borderId="28" xfId="0" applyNumberFormat="1" applyFont="1" applyFill="1" applyBorder="1" applyAlignment="1">
      <alignment vertical="center" wrapText="1"/>
    </xf>
    <xf numFmtId="3" fontId="11" fillId="8" borderId="27" xfId="0" applyNumberFormat="1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1" fillId="2" borderId="33" xfId="0" applyNumberFormat="1" applyFont="1" applyFill="1" applyBorder="1" applyAlignment="1">
      <alignment horizontal="right" vertical="center" wrapText="1"/>
    </xf>
    <xf numFmtId="3" fontId="11" fillId="2" borderId="34" xfId="0" applyNumberFormat="1" applyFont="1" applyFill="1" applyBorder="1" applyAlignment="1">
      <alignment horizontal="right" vertical="center" wrapText="1"/>
    </xf>
    <xf numFmtId="167" fontId="11" fillId="2" borderId="33" xfId="0" applyNumberFormat="1" applyFont="1" applyFill="1" applyBorder="1" applyAlignment="1">
      <alignment horizontal="right" vertical="center" wrapText="1"/>
    </xf>
    <xf numFmtId="167" fontId="11" fillId="2" borderId="35" xfId="0" applyNumberFormat="1" applyFont="1" applyFill="1" applyBorder="1" applyAlignment="1">
      <alignment horizontal="right" vertical="center" wrapText="1"/>
    </xf>
    <xf numFmtId="0" fontId="24" fillId="11" borderId="20" xfId="0" applyFont="1" applyFill="1" applyBorder="1" applyAlignment="1">
      <alignment horizontal="center" vertical="center" readingOrder="1"/>
    </xf>
    <xf numFmtId="0" fontId="24" fillId="11" borderId="21" xfId="0" applyFont="1" applyFill="1" applyBorder="1" applyAlignment="1">
      <alignment horizontal="center" vertical="center" readingOrder="1"/>
    </xf>
    <xf numFmtId="0" fontId="24" fillId="11" borderId="22" xfId="0" applyFont="1" applyFill="1" applyBorder="1" applyAlignment="1">
      <alignment horizontal="center" vertical="center" readingOrder="1"/>
    </xf>
    <xf numFmtId="0" fontId="24" fillId="11" borderId="23" xfId="0" applyFont="1" applyFill="1" applyBorder="1" applyAlignment="1">
      <alignment horizontal="center" vertical="center" readingOrder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6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6" borderId="0" xfId="0" applyFont="1" applyFill="1" applyAlignment="1">
      <alignment horizontal="center" vertical="center" wrapText="1"/>
    </xf>
    <xf numFmtId="0" fontId="19" fillId="6" borderId="0" xfId="0" applyFont="1" applyFill="1" applyBorder="1" applyAlignment="1">
      <alignment vertical="center" wrapText="1"/>
    </xf>
    <xf numFmtId="0" fontId="19" fillId="6" borderId="30" xfId="0" applyFont="1" applyFill="1" applyBorder="1" applyAlignment="1">
      <alignment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30" fillId="11" borderId="22" xfId="0" applyFont="1" applyFill="1" applyBorder="1" applyAlignment="1">
      <alignment horizontal="center" vertical="center" readingOrder="1"/>
    </xf>
    <xf numFmtId="0" fontId="30" fillId="11" borderId="23" xfId="0" applyFont="1" applyFill="1" applyBorder="1" applyAlignment="1">
      <alignment horizontal="center" vertical="center" readingOrder="1"/>
    </xf>
  </cellXfs>
  <cellStyles count="9">
    <cellStyle name="Estilo 1" xfId="5" xr:uid="{00000000-0005-0000-0000-000000000000}"/>
    <cellStyle name="Normal" xfId="0" builtinId="0"/>
    <cellStyle name="Normal 2" xfId="8" xr:uid="{00000000-0005-0000-0000-000002000000}"/>
    <cellStyle name="Normal 2 2" xfId="6" xr:uid="{00000000-0005-0000-0000-000003000000}"/>
    <cellStyle name="Normal 3" xfId="2" xr:uid="{00000000-0005-0000-0000-000004000000}"/>
    <cellStyle name="Normal 3 2" xfId="7" xr:uid="{00000000-0005-0000-0000-000005000000}"/>
    <cellStyle name="Porcentagem 2" xfId="4" xr:uid="{00000000-0005-0000-0000-000006000000}"/>
    <cellStyle name="Vírgula" xfId="1" builtinId="3"/>
    <cellStyle name="Vírgula 2" xfId="3" xr:uid="{00000000-0005-0000-0000-000008000000}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Relationship Id="rId4" Type="http://schemas.openxmlformats.org/officeDocument/2006/relationships/hyperlink" Target="#'Cemig GT (&#205;ndice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D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9.jpeg"/><Relationship Id="rId4" Type="http://schemas.openxmlformats.org/officeDocument/2006/relationships/hyperlink" Target="#'Cemig GT (&#205;ndice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5" Type="http://schemas.openxmlformats.org/officeDocument/2006/relationships/image" Target="../media/image1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2T22</a:t>
          </a:r>
        </a:p>
        <a:p>
          <a:pPr algn="ctr"/>
          <a:endParaRPr lang="pt-BR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309563</xdr:colOff>
      <xdr:row>12</xdr:row>
      <xdr:rowOff>119062</xdr:rowOff>
    </xdr:from>
    <xdr:to>
      <xdr:col>3</xdr:col>
      <xdr:colOff>389515</xdr:colOff>
      <xdr:row>14</xdr:row>
      <xdr:rowOff>162247</xdr:rowOff>
    </xdr:to>
    <xdr:sp macro="" textlink="">
      <xdr:nvSpPr>
        <xdr:cNvPr id="19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9563" y="2405062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.     classe de consumo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77125" cy="1091060"/>
        </a:xfrm>
        <a:prstGeom prst="rect">
          <a:avLst/>
        </a:prstGeom>
      </xdr:spPr>
    </xdr:pic>
    <xdr:clientData/>
  </xdr:twoCellAnchor>
  <xdr:twoCellAnchor>
    <xdr:from>
      <xdr:col>1</xdr:col>
      <xdr:colOff>187329</xdr:colOff>
      <xdr:row>0</xdr:row>
      <xdr:rowOff>60326</xdr:rowOff>
    </xdr:from>
    <xdr:to>
      <xdr:col>4</xdr:col>
      <xdr:colOff>214316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116017" y="60326"/>
          <a:ext cx="656351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331800</xdr:colOff>
      <xdr:row>4</xdr:row>
      <xdr:rowOff>31751</xdr:rowOff>
    </xdr:from>
    <xdr:to>
      <xdr:col>3</xdr:col>
      <xdr:colOff>1095189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606394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5" cy="1081535"/>
        </a:xfrm>
        <a:prstGeom prst="rect">
          <a:avLst/>
        </a:prstGeom>
      </xdr:spPr>
    </xdr:pic>
    <xdr:clientData/>
  </xdr:twoCellAnchor>
  <xdr:twoCellAnchor>
    <xdr:from>
      <xdr:col>0</xdr:col>
      <xdr:colOff>834234</xdr:colOff>
      <xdr:row>0</xdr:row>
      <xdr:rowOff>72233</xdr:rowOff>
    </xdr:from>
    <xdr:to>
      <xdr:col>4</xdr:col>
      <xdr:colOff>321469</xdr:colOff>
      <xdr:row>5</xdr:row>
      <xdr:rowOff>145257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834234" y="72233"/>
          <a:ext cx="6857204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319881</xdr:colOff>
      <xdr:row>3</xdr:row>
      <xdr:rowOff>175418</xdr:rowOff>
    </xdr:from>
    <xdr:to>
      <xdr:col>3</xdr:col>
      <xdr:colOff>1138833</xdr:colOff>
      <xdr:row>4</xdr:row>
      <xdr:rowOff>186098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427787" y="746918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226219</xdr:colOff>
      <xdr:row>5</xdr:row>
      <xdr:rowOff>95250</xdr:rowOff>
    </xdr:from>
    <xdr:to>
      <xdr:col>3</xdr:col>
      <xdr:colOff>1216819</xdr:colOff>
      <xdr:row>6</xdr:row>
      <xdr:rowOff>255587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9" y="10953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51281" cy="1125983"/>
        </a:xfrm>
        <a:prstGeom prst="rect">
          <a:avLst/>
        </a:prstGeom>
      </xdr:spPr>
    </xdr:pic>
    <xdr:clientData/>
  </xdr:twoCellAnchor>
  <xdr:twoCellAnchor>
    <xdr:from>
      <xdr:col>0</xdr:col>
      <xdr:colOff>922339</xdr:colOff>
      <xdr:row>0</xdr:row>
      <xdr:rowOff>160337</xdr:rowOff>
    </xdr:from>
    <xdr:to>
      <xdr:col>6</xdr:col>
      <xdr:colOff>1</xdr:colOff>
      <xdr:row>5</xdr:row>
      <xdr:rowOff>119062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922339" y="160337"/>
          <a:ext cx="930513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2022</a:t>
          </a:r>
        </a:p>
        <a:p>
          <a:pPr algn="ctr"/>
          <a:endParaRPr lang="pt-BR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573091</xdr:colOff>
      <xdr:row>4</xdr:row>
      <xdr:rowOff>57149</xdr:rowOff>
    </xdr:from>
    <xdr:to>
      <xdr:col>5</xdr:col>
      <xdr:colOff>1377755</xdr:colOff>
      <xdr:row>5</xdr:row>
      <xdr:rowOff>99579</xdr:rowOff>
    </xdr:to>
    <xdr:grpSp>
      <xdr:nvGrpSpPr>
        <xdr:cNvPr id="4" name="Agrupar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pSpPr/>
      </xdr:nvGrpSpPr>
      <xdr:grpSpPr>
        <a:xfrm>
          <a:off x="9347997" y="819149"/>
          <a:ext cx="804664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404813</xdr:colOff>
      <xdr:row>6</xdr:row>
      <xdr:rowOff>47625</xdr:rowOff>
    </xdr:from>
    <xdr:to>
      <xdr:col>5</xdr:col>
      <xdr:colOff>1395413</xdr:colOff>
      <xdr:row>7</xdr:row>
      <xdr:rowOff>327025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688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1226343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05937" cy="1118046"/>
        </a:xfrm>
        <a:prstGeom prst="rect">
          <a:avLst/>
        </a:prstGeom>
      </xdr:spPr>
    </xdr:pic>
    <xdr:clientData/>
  </xdr:twoCellAnchor>
  <xdr:twoCellAnchor>
    <xdr:from>
      <xdr:col>1</xdr:col>
      <xdr:colOff>202407</xdr:colOff>
      <xdr:row>1</xdr:row>
      <xdr:rowOff>20637</xdr:rowOff>
    </xdr:from>
    <xdr:to>
      <xdr:col>3</xdr:col>
      <xdr:colOff>1143001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131095" y="211137"/>
          <a:ext cx="8191500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2022</a:t>
          </a:r>
        </a:p>
      </xdr:txBody>
    </xdr:sp>
    <xdr:clientData/>
  </xdr:twoCellAnchor>
  <xdr:twoCellAnchor editAs="oneCell">
    <xdr:from>
      <xdr:col>3</xdr:col>
      <xdr:colOff>202407</xdr:colOff>
      <xdr:row>6</xdr:row>
      <xdr:rowOff>23814</xdr:rowOff>
    </xdr:from>
    <xdr:to>
      <xdr:col>3</xdr:col>
      <xdr:colOff>1193007</xdr:colOff>
      <xdr:row>7</xdr:row>
      <xdr:rowOff>184151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1" y="1166814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333375</xdr:colOff>
      <xdr:row>4</xdr:row>
      <xdr:rowOff>71437</xdr:rowOff>
    </xdr:from>
    <xdr:to>
      <xdr:col>3</xdr:col>
      <xdr:colOff>1139627</xdr:colOff>
      <xdr:row>5</xdr:row>
      <xdr:rowOff>113867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8512969" y="833437"/>
          <a:ext cx="806252" cy="232930"/>
          <a:chOff x="16851364" y="1659932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16851364" y="1659932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 rot="10800000">
            <a:off x="16915613" y="1703350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167880</xdr:rowOff>
    </xdr:to>
    <xdr:pic>
      <xdr:nvPicPr>
        <xdr:cNvPr id="69" name="Imagem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3906" cy="1168005"/>
        </a:xfrm>
        <a:prstGeom prst="rect">
          <a:avLst/>
        </a:prstGeom>
      </xdr:spPr>
    </xdr:pic>
    <xdr:clientData/>
  </xdr:twoCellAnchor>
  <xdr:twoCellAnchor>
    <xdr:from>
      <xdr:col>1</xdr:col>
      <xdr:colOff>273852</xdr:colOff>
      <xdr:row>1</xdr:row>
      <xdr:rowOff>15877</xdr:rowOff>
    </xdr:from>
    <xdr:to>
      <xdr:col>5</xdr:col>
      <xdr:colOff>181681</xdr:colOff>
      <xdr:row>6</xdr:row>
      <xdr:rowOff>37354</xdr:rowOff>
    </xdr:to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202540" y="182565"/>
          <a:ext cx="6408641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4</xdr:col>
      <xdr:colOff>2519022</xdr:colOff>
      <xdr:row>7</xdr:row>
      <xdr:rowOff>137771</xdr:rowOff>
    </xdr:from>
    <xdr:to>
      <xdr:col>5</xdr:col>
      <xdr:colOff>890247</xdr:colOff>
      <xdr:row>9</xdr:row>
      <xdr:rowOff>107608</xdr:rowOff>
    </xdr:to>
    <xdr:pic>
      <xdr:nvPicPr>
        <xdr:cNvPr id="74" name="Imagem 73" descr="Descrição: Cemig GT color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9147" y="1340302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2536028</xdr:colOff>
      <xdr:row>5</xdr:row>
      <xdr:rowOff>11905</xdr:rowOff>
    </xdr:from>
    <xdr:to>
      <xdr:col>5</xdr:col>
      <xdr:colOff>856551</xdr:colOff>
      <xdr:row>6</xdr:row>
      <xdr:rowOff>102393</xdr:rowOff>
    </xdr:to>
    <xdr:grpSp>
      <xdr:nvGrpSpPr>
        <xdr:cNvPr id="75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7346153" y="845343"/>
          <a:ext cx="939898" cy="257175"/>
          <a:chOff x="7817675" y="768144"/>
          <a:chExt cx="918516" cy="249238"/>
        </a:xfrm>
      </xdr:grpSpPr>
      <xdr:sp macro="" textlink="">
        <xdr:nvSpPr>
          <xdr:cNvPr id="76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7" name="Seta para a Direita 55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1071562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03906" cy="1094233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6</xdr:row>
      <xdr:rowOff>11906</xdr:rowOff>
    </xdr:from>
    <xdr:to>
      <xdr:col>9</xdr:col>
      <xdr:colOff>1000126</xdr:colOff>
      <xdr:row>7</xdr:row>
      <xdr:rowOff>76993</xdr:rowOff>
    </xdr:to>
    <xdr:pic>
      <xdr:nvPicPr>
        <xdr:cNvPr id="3" name="Imagem 2" descr="Descrição: Cemig GT colo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1870" y="1154906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1518492</xdr:colOff>
      <xdr:row>1</xdr:row>
      <xdr:rowOff>0</xdr:rowOff>
    </xdr:from>
    <xdr:to>
      <xdr:col>7</xdr:col>
      <xdr:colOff>1059656</xdr:colOff>
      <xdr:row>5</xdr:row>
      <xdr:rowOff>77040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47180" y="190500"/>
          <a:ext cx="7577882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23813</xdr:colOff>
      <xdr:row>3</xdr:row>
      <xdr:rowOff>166688</xdr:rowOff>
    </xdr:from>
    <xdr:to>
      <xdr:col>9</xdr:col>
      <xdr:colOff>963711</xdr:colOff>
      <xdr:row>5</xdr:row>
      <xdr:rowOff>42863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1156157" y="738188"/>
          <a:ext cx="939898" cy="257175"/>
          <a:chOff x="7817675" y="768144"/>
          <a:chExt cx="918516" cy="249238"/>
        </a:xfrm>
      </xdr:grpSpPr>
      <xdr:sp macro="" textlink="">
        <xdr:nvSpPr>
          <xdr:cNvPr id="9" name="Retângulo Arredondado 4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55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59531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75106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984250</xdr:colOff>
      <xdr:row>4</xdr:row>
      <xdr:rowOff>58738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692275" y="241300"/>
          <a:ext cx="69024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369093</xdr:colOff>
      <xdr:row>3</xdr:row>
      <xdr:rowOff>154781</xdr:rowOff>
    </xdr:from>
    <xdr:to>
      <xdr:col>5</xdr:col>
      <xdr:colOff>1308991</xdr:colOff>
      <xdr:row>5</xdr:row>
      <xdr:rowOff>30956</xdr:rowOff>
    </xdr:to>
    <xdr:grpSp>
      <xdr:nvGrpSpPr>
        <xdr:cNvPr id="4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9346406" y="726281"/>
          <a:ext cx="939898" cy="257175"/>
          <a:chOff x="7817675" y="768144"/>
          <a:chExt cx="918516" cy="249238"/>
        </a:xfrm>
      </xdr:grpSpPr>
      <xdr:sp macro="" textlink="">
        <xdr:nvSpPr>
          <xdr:cNvPr id="5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5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5</xdr:col>
      <xdr:colOff>297656</xdr:colOff>
      <xdr:row>6</xdr:row>
      <xdr:rowOff>1</xdr:rowOff>
    </xdr:from>
    <xdr:to>
      <xdr:col>5</xdr:col>
      <xdr:colOff>1288256</xdr:colOff>
      <xdr:row>7</xdr:row>
      <xdr:rowOff>65088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681" y="1143001"/>
          <a:ext cx="990600" cy="369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89406" cy="1125983"/>
        </a:xfrm>
        <a:prstGeom prst="rect">
          <a:avLst/>
        </a:prstGeom>
      </xdr:spPr>
    </xdr:pic>
    <xdr:clientData/>
  </xdr:twoCellAnchor>
  <xdr:twoCellAnchor>
    <xdr:from>
      <xdr:col>1</xdr:col>
      <xdr:colOff>1238257</xdr:colOff>
      <xdr:row>1</xdr:row>
      <xdr:rowOff>79372</xdr:rowOff>
    </xdr:from>
    <xdr:to>
      <xdr:col>5</xdr:col>
      <xdr:colOff>500070</xdr:colOff>
      <xdr:row>3</xdr:row>
      <xdr:rowOff>134934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166945" y="269872"/>
          <a:ext cx="7215188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708574</xdr:colOff>
      <xdr:row>4</xdr:row>
      <xdr:rowOff>58956</xdr:rowOff>
    </xdr:from>
    <xdr:to>
      <xdr:col>5</xdr:col>
      <xdr:colOff>1544988</xdr:colOff>
      <xdr:row>5</xdr:row>
      <xdr:rowOff>102973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9590637" y="820956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571500</xdr:colOff>
      <xdr:row>6</xdr:row>
      <xdr:rowOff>35719</xdr:rowOff>
    </xdr:from>
    <xdr:to>
      <xdr:col>5</xdr:col>
      <xdr:colOff>1562100</xdr:colOff>
      <xdr:row>7</xdr:row>
      <xdr:rowOff>219869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178719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71437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0" cy="1118046"/>
        </a:xfrm>
        <a:prstGeom prst="rect">
          <a:avLst/>
        </a:prstGeom>
      </xdr:spPr>
    </xdr:pic>
    <xdr:clientData/>
  </xdr:twoCellAnchor>
  <xdr:twoCellAnchor>
    <xdr:from>
      <xdr:col>0</xdr:col>
      <xdr:colOff>776292</xdr:colOff>
      <xdr:row>0</xdr:row>
      <xdr:rowOff>134938</xdr:rowOff>
    </xdr:from>
    <xdr:to>
      <xdr:col>8</xdr:col>
      <xdr:colOff>79379</xdr:colOff>
      <xdr:row>4</xdr:row>
      <xdr:rowOff>34926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6292" y="134938"/>
          <a:ext cx="9101931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6</xdr:col>
      <xdr:colOff>819694</xdr:colOff>
      <xdr:row>4</xdr:row>
      <xdr:rowOff>51018</xdr:rowOff>
    </xdr:from>
    <xdr:to>
      <xdr:col>7</xdr:col>
      <xdr:colOff>584545</xdr:colOff>
      <xdr:row>5</xdr:row>
      <xdr:rowOff>95035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8844507" y="813018"/>
          <a:ext cx="884038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6</xdr:col>
      <xdr:colOff>726282</xdr:colOff>
      <xdr:row>5</xdr:row>
      <xdr:rowOff>273844</xdr:rowOff>
    </xdr:from>
    <xdr:to>
      <xdr:col>8</xdr:col>
      <xdr:colOff>2382</xdr:colOff>
      <xdr:row>6</xdr:row>
      <xdr:rowOff>291306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6" y="1226344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-1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15562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6</xdr:col>
      <xdr:colOff>952500</xdr:colOff>
      <xdr:row>4</xdr:row>
      <xdr:rowOff>122238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603374" y="234950"/>
          <a:ext cx="9540876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513307</xdr:colOff>
      <xdr:row>4</xdr:row>
      <xdr:rowOff>6566</xdr:rowOff>
    </xdr:from>
    <xdr:to>
      <xdr:col>5</xdr:col>
      <xdr:colOff>1349721</xdr:colOff>
      <xdr:row>5</xdr:row>
      <xdr:rowOff>48996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9276307" y="768566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416719</xdr:colOff>
      <xdr:row>5</xdr:row>
      <xdr:rowOff>166687</xdr:rowOff>
    </xdr:from>
    <xdr:to>
      <xdr:col>5</xdr:col>
      <xdr:colOff>1407319</xdr:colOff>
      <xdr:row>7</xdr:row>
      <xdr:rowOff>5556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719" y="111918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23813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1719" cy="1097409"/>
        </a:xfrm>
        <a:prstGeom prst="rect">
          <a:avLst/>
        </a:prstGeom>
      </xdr:spPr>
    </xdr:pic>
    <xdr:clientData/>
  </xdr:twoCellAnchor>
  <xdr:twoCellAnchor>
    <xdr:from>
      <xdr:col>0</xdr:col>
      <xdr:colOff>752482</xdr:colOff>
      <xdr:row>1</xdr:row>
      <xdr:rowOff>44450</xdr:rowOff>
    </xdr:from>
    <xdr:to>
      <xdr:col>5</xdr:col>
      <xdr:colOff>583412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52482" y="234950"/>
          <a:ext cx="5903118" cy="642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4</xdr:col>
      <xdr:colOff>678666</xdr:colOff>
      <xdr:row>6</xdr:row>
      <xdr:rowOff>23813</xdr:rowOff>
    </xdr:from>
    <xdr:to>
      <xdr:col>5</xdr:col>
      <xdr:colOff>826303</xdr:colOff>
      <xdr:row>7</xdr:row>
      <xdr:rowOff>76994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66" y="1166813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678663</xdr:colOff>
      <xdr:row>3</xdr:row>
      <xdr:rowOff>178594</xdr:rowOff>
    </xdr:from>
    <xdr:to>
      <xdr:col>5</xdr:col>
      <xdr:colOff>776889</xdr:colOff>
      <xdr:row>5</xdr:row>
      <xdr:rowOff>30524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5214944" y="750094"/>
          <a:ext cx="836414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15000" cy="1105347"/>
        </a:xfrm>
        <a:prstGeom prst="rect">
          <a:avLst/>
        </a:prstGeom>
      </xdr:spPr>
    </xdr:pic>
    <xdr:clientData/>
  </xdr:twoCellAnchor>
  <xdr:twoCellAnchor>
    <xdr:from>
      <xdr:col>0</xdr:col>
      <xdr:colOff>440540</xdr:colOff>
      <xdr:row>1</xdr:row>
      <xdr:rowOff>42863</xdr:rowOff>
    </xdr:from>
    <xdr:to>
      <xdr:col>2</xdr:col>
      <xdr:colOff>1428759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440540" y="233363"/>
          <a:ext cx="6703219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2</xdr:col>
      <xdr:colOff>543720</xdr:colOff>
      <xdr:row>3</xdr:row>
      <xdr:rowOff>182564</xdr:rowOff>
    </xdr:from>
    <xdr:to>
      <xdr:col>2</xdr:col>
      <xdr:colOff>1380134</xdr:colOff>
      <xdr:row>5</xdr:row>
      <xdr:rowOff>34494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4770439" y="754064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464343</xdr:colOff>
      <xdr:row>6</xdr:row>
      <xdr:rowOff>59527</xdr:rowOff>
    </xdr:from>
    <xdr:to>
      <xdr:col>2</xdr:col>
      <xdr:colOff>1478755</xdr:colOff>
      <xdr:row>7</xdr:row>
      <xdr:rowOff>88896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2" y="1202527"/>
          <a:ext cx="1014412" cy="2913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440531</xdr:colOff>
      <xdr:row>25</xdr:row>
      <xdr:rowOff>166688</xdr:rowOff>
    </xdr:from>
    <xdr:to>
      <xdr:col>2</xdr:col>
      <xdr:colOff>1203074</xdr:colOff>
      <xdr:row>40</xdr:row>
      <xdr:rowOff>34336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10A9DF1-83D7-4515-AAE5-9BF93EAD7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57312" y="4607719"/>
          <a:ext cx="4072481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0" zoomScaleNormal="80" workbookViewId="0"/>
  </sheetViews>
  <sheetFormatPr defaultColWidth="0" defaultRowHeight="15" zeroHeight="1" x14ac:dyDescent="0.25"/>
  <cols>
    <col min="1" max="12" width="8.7109375" style="1" customWidth="1"/>
    <col min="13" max="16384" width="8.7109375" style="1" hidden="1"/>
  </cols>
  <sheetData>
    <row r="1" spans="13:15" x14ac:dyDescent="0.25">
      <c r="M1" s="21"/>
      <c r="N1" s="21"/>
      <c r="O1" s="21"/>
    </row>
    <row r="2" spans="13:15" x14ac:dyDescent="0.25">
      <c r="M2" s="21"/>
      <c r="N2" s="21"/>
      <c r="O2" s="21"/>
    </row>
    <row r="3" spans="13:15" x14ac:dyDescent="0.25">
      <c r="M3" s="21"/>
      <c r="N3" s="21"/>
      <c r="O3" s="21"/>
    </row>
    <row r="4" spans="13:15" x14ac:dyDescent="0.25">
      <c r="M4" s="21"/>
      <c r="N4" s="21"/>
      <c r="O4" s="21"/>
    </row>
    <row r="5" spans="13:15" x14ac:dyDescent="0.25">
      <c r="M5" s="21"/>
      <c r="N5" s="21"/>
      <c r="O5" s="21"/>
    </row>
    <row r="6" spans="13:15" x14ac:dyDescent="0.25">
      <c r="M6" s="21"/>
      <c r="N6" s="21"/>
      <c r="O6" s="21"/>
    </row>
    <row r="7" spans="13:15" x14ac:dyDescent="0.25">
      <c r="M7" s="21"/>
      <c r="N7" s="21"/>
      <c r="O7" s="21"/>
    </row>
    <row r="8" spans="13:15" x14ac:dyDescent="0.25">
      <c r="M8" s="21"/>
      <c r="N8" s="21"/>
      <c r="O8" s="21"/>
    </row>
    <row r="9" spans="13:15" x14ac:dyDescent="0.25">
      <c r="M9" s="21"/>
      <c r="N9" s="21"/>
      <c r="O9" s="21"/>
    </row>
    <row r="10" spans="13:15" x14ac:dyDescent="0.25">
      <c r="M10" s="21"/>
      <c r="N10" s="21"/>
      <c r="O10" s="21"/>
    </row>
    <row r="11" spans="13:15" x14ac:dyDescent="0.25">
      <c r="M11" s="21"/>
      <c r="N11" s="21"/>
      <c r="O11" s="21"/>
    </row>
    <row r="12" spans="13:15" x14ac:dyDescent="0.25">
      <c r="M12" s="21"/>
      <c r="N12" s="21"/>
      <c r="O12" s="21"/>
    </row>
    <row r="13" spans="13:15" x14ac:dyDescent="0.25">
      <c r="M13" s="21"/>
      <c r="N13" s="21"/>
      <c r="O13" s="21"/>
    </row>
    <row r="14" spans="13:15" x14ac:dyDescent="0.25">
      <c r="M14" s="21"/>
      <c r="N14" s="21"/>
      <c r="O14" s="21"/>
    </row>
    <row r="15" spans="13:15" x14ac:dyDescent="0.25">
      <c r="M15" s="21"/>
      <c r="N15" s="21"/>
      <c r="O15" s="21"/>
    </row>
    <row r="16" spans="13:15" x14ac:dyDescent="0.25">
      <c r="M16" s="21"/>
      <c r="N16" s="21"/>
      <c r="O16" s="21"/>
    </row>
    <row r="17" spans="13:15" x14ac:dyDescent="0.25">
      <c r="M17" s="21"/>
      <c r="N17" s="21"/>
      <c r="O17" s="21"/>
    </row>
    <row r="18" spans="13:15" x14ac:dyDescent="0.25">
      <c r="M18" s="21"/>
      <c r="N18" s="21"/>
      <c r="O18" s="21"/>
    </row>
    <row r="19" spans="13:15" x14ac:dyDescent="0.25">
      <c r="M19" s="21"/>
      <c r="N19" s="21"/>
      <c r="O19" s="21"/>
    </row>
    <row r="20" spans="13:15" x14ac:dyDescent="0.25">
      <c r="M20" s="21"/>
      <c r="N20" s="21"/>
      <c r="O20" s="21"/>
    </row>
    <row r="21" spans="13:15" x14ac:dyDescent="0.25">
      <c r="M21" s="21"/>
      <c r="N21" s="21"/>
      <c r="O21" s="21"/>
    </row>
    <row r="22" spans="13:15" x14ac:dyDescent="0.25">
      <c r="M22" s="21"/>
      <c r="N22" s="21"/>
      <c r="O22" s="21"/>
    </row>
    <row r="23" spans="13:15" x14ac:dyDescent="0.25">
      <c r="M23" s="21"/>
      <c r="N23" s="21"/>
      <c r="O23" s="21"/>
    </row>
    <row r="24" spans="13:15" x14ac:dyDescent="0.25">
      <c r="M24" s="21"/>
      <c r="N24" s="21"/>
      <c r="O24" s="21"/>
    </row>
    <row r="25" spans="13:15" x14ac:dyDescent="0.25">
      <c r="M25" s="21"/>
      <c r="N25" s="21"/>
      <c r="O25" s="21"/>
    </row>
    <row r="26" spans="13:15" x14ac:dyDescent="0.25">
      <c r="M26" s="21"/>
      <c r="N26" s="21"/>
      <c r="O26" s="21"/>
    </row>
    <row r="27" spans="13:15" x14ac:dyDescent="0.25">
      <c r="M27" s="21"/>
      <c r="N27" s="21"/>
      <c r="O27" s="21"/>
    </row>
    <row r="28" spans="13:15" x14ac:dyDescent="0.25">
      <c r="M28" s="21"/>
      <c r="N28" s="21"/>
      <c r="O28" s="21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D38"/>
  <sheetViews>
    <sheetView showGridLines="0" showRowColHeaders="0" topLeftCell="A7" zoomScale="80" zoomScaleNormal="80" workbookViewId="0">
      <selection activeCell="C23" sqref="C23"/>
    </sheetView>
  </sheetViews>
  <sheetFormatPr defaultColWidth="9.140625" defaultRowHeight="15" x14ac:dyDescent="0.25"/>
  <cols>
    <col min="1" max="1" width="13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 x14ac:dyDescent="0.25">
      <c r="B4" s="170"/>
      <c r="C4" s="171"/>
      <c r="D4" s="171"/>
    </row>
    <row r="5" spans="2:4" ht="32.1" customHeight="1" x14ac:dyDescent="0.25">
      <c r="B5" s="171"/>
      <c r="C5" s="171"/>
      <c r="D5" s="171"/>
    </row>
    <row r="6" spans="2:4" x14ac:dyDescent="0.25">
      <c r="B6" s="171"/>
      <c r="C6" s="171"/>
      <c r="D6" s="171"/>
    </row>
    <row r="7" spans="2:4" x14ac:dyDescent="0.25">
      <c r="B7" s="6" t="s">
        <v>0</v>
      </c>
      <c r="C7" s="2"/>
      <c r="D7" s="2"/>
    </row>
    <row r="8" spans="2:4" ht="23.25" customHeight="1" x14ac:dyDescent="0.25">
      <c r="B8" s="173"/>
      <c r="C8" s="166" t="s">
        <v>24</v>
      </c>
      <c r="D8" s="167"/>
    </row>
    <row r="9" spans="2:4" ht="21" customHeight="1" x14ac:dyDescent="0.25">
      <c r="B9" s="173"/>
      <c r="C9" s="24">
        <v>44742</v>
      </c>
      <c r="D9" s="24">
        <v>44561</v>
      </c>
    </row>
    <row r="10" spans="2:4" ht="23.1" customHeight="1" x14ac:dyDescent="0.25">
      <c r="B10" s="46" t="s">
        <v>54</v>
      </c>
      <c r="C10" s="54"/>
      <c r="D10" s="54"/>
    </row>
    <row r="11" spans="2:4" ht="18.95" customHeight="1" x14ac:dyDescent="0.25">
      <c r="B11" s="48" t="s">
        <v>55</v>
      </c>
      <c r="C11" s="55">
        <v>421321</v>
      </c>
      <c r="D11" s="55">
        <v>123071</v>
      </c>
    </row>
    <row r="12" spans="2:4" ht="18.95" customHeight="1" x14ac:dyDescent="0.25">
      <c r="B12" s="48" t="s">
        <v>56</v>
      </c>
      <c r="C12" s="55">
        <v>1016395</v>
      </c>
      <c r="D12" s="55">
        <v>943789</v>
      </c>
    </row>
    <row r="13" spans="2:4" ht="18.95" customHeight="1" x14ac:dyDescent="0.25">
      <c r="B13" s="48" t="s">
        <v>57</v>
      </c>
      <c r="C13" s="55">
        <v>821482</v>
      </c>
      <c r="D13" s="55">
        <v>681255</v>
      </c>
    </row>
    <row r="14" spans="2:4" ht="18.95" customHeight="1" x14ac:dyDescent="0.25">
      <c r="B14" s="48" t="s">
        <v>58</v>
      </c>
      <c r="C14" s="55">
        <v>104256</v>
      </c>
      <c r="D14" s="55">
        <v>113324</v>
      </c>
    </row>
    <row r="15" spans="2:4" ht="18.95" customHeight="1" x14ac:dyDescent="0.25">
      <c r="B15" s="48" t="s">
        <v>59</v>
      </c>
      <c r="C15" s="55">
        <v>30362</v>
      </c>
      <c r="D15" s="55">
        <v>31874</v>
      </c>
    </row>
    <row r="16" spans="2:4" ht="18.95" customHeight="1" x14ac:dyDescent="0.25">
      <c r="B16" s="48" t="s">
        <v>60</v>
      </c>
      <c r="C16" s="55">
        <v>772816</v>
      </c>
      <c r="D16" s="55">
        <v>652515</v>
      </c>
    </row>
    <row r="17" spans="2:4" ht="18.95" customHeight="1" x14ac:dyDescent="0.25">
      <c r="B17" s="48" t="s">
        <v>61</v>
      </c>
      <c r="C17" s="55">
        <v>125140</v>
      </c>
      <c r="D17" s="55">
        <v>232098</v>
      </c>
    </row>
    <row r="18" spans="2:4" ht="18.95" customHeight="1" x14ac:dyDescent="0.25">
      <c r="B18" s="48" t="s">
        <v>62</v>
      </c>
      <c r="C18" s="55">
        <v>306865</v>
      </c>
      <c r="D18" s="55">
        <v>283233</v>
      </c>
    </row>
    <row r="19" spans="2:4" ht="18.95" customHeight="1" x14ac:dyDescent="0.25">
      <c r="B19" s="48" t="s">
        <v>63</v>
      </c>
      <c r="C19" s="55">
        <v>667666</v>
      </c>
      <c r="D19" s="55">
        <v>592337</v>
      </c>
    </row>
    <row r="20" spans="2:4" ht="18.95" customHeight="1" x14ac:dyDescent="0.25">
      <c r="B20" s="48" t="s">
        <v>206</v>
      </c>
      <c r="C20" s="130">
        <v>92375</v>
      </c>
      <c r="D20" s="131">
        <v>79924</v>
      </c>
    </row>
    <row r="21" spans="2:4" ht="18.95" customHeight="1" x14ac:dyDescent="0.25">
      <c r="B21" s="46" t="s">
        <v>65</v>
      </c>
      <c r="C21" s="139">
        <v>4358678</v>
      </c>
      <c r="D21" s="140">
        <v>3733420</v>
      </c>
    </row>
    <row r="22" spans="2:4" ht="18.95" customHeight="1" x14ac:dyDescent="0.25">
      <c r="B22" s="106"/>
      <c r="C22" s="55"/>
      <c r="D22" s="55"/>
    </row>
    <row r="23" spans="2:4" ht="18.95" customHeight="1" x14ac:dyDescent="0.25">
      <c r="B23" s="46" t="s">
        <v>66</v>
      </c>
      <c r="C23" s="55"/>
      <c r="D23" s="55"/>
    </row>
    <row r="24" spans="2:4" ht="18.95" customHeight="1" x14ac:dyDescent="0.25">
      <c r="B24" s="48" t="s">
        <v>67</v>
      </c>
      <c r="C24" s="55">
        <v>17131</v>
      </c>
      <c r="D24" s="55">
        <v>194110</v>
      </c>
    </row>
    <row r="25" spans="2:4" ht="18.95" customHeight="1" x14ac:dyDescent="0.25">
      <c r="B25" s="48" t="s">
        <v>57</v>
      </c>
      <c r="C25" s="55">
        <v>1534</v>
      </c>
      <c r="D25" s="55">
        <v>3393</v>
      </c>
    </row>
    <row r="26" spans="2:4" ht="18.95" customHeight="1" x14ac:dyDescent="0.25">
      <c r="B26" s="48" t="s">
        <v>59</v>
      </c>
      <c r="C26" s="55">
        <v>77399</v>
      </c>
      <c r="D26" s="55">
        <v>71546</v>
      </c>
    </row>
    <row r="27" spans="2:4" ht="18.95" customHeight="1" x14ac:dyDescent="0.25">
      <c r="B27" s="48" t="s">
        <v>69</v>
      </c>
      <c r="C27" s="55">
        <v>205286</v>
      </c>
      <c r="D27" s="55">
        <v>161820</v>
      </c>
    </row>
    <row r="28" spans="2:4" ht="18.95" customHeight="1" x14ac:dyDescent="0.25">
      <c r="B28" s="48" t="s">
        <v>70</v>
      </c>
      <c r="C28" s="55">
        <v>975023</v>
      </c>
      <c r="D28" s="55">
        <v>1219176</v>
      </c>
    </row>
    <row r="29" spans="2:4" ht="11.45" customHeight="1" x14ac:dyDescent="0.25">
      <c r="B29" s="48" t="s">
        <v>206</v>
      </c>
      <c r="C29" s="55">
        <v>60722</v>
      </c>
      <c r="D29" s="55">
        <v>55000</v>
      </c>
    </row>
    <row r="30" spans="2:4" ht="18.95" customHeight="1" x14ac:dyDescent="0.25">
      <c r="B30" s="48" t="s">
        <v>62</v>
      </c>
      <c r="C30" s="55">
        <v>3276968</v>
      </c>
      <c r="D30" s="55">
        <v>3325170</v>
      </c>
    </row>
    <row r="31" spans="2:4" ht="18.95" customHeight="1" x14ac:dyDescent="0.25">
      <c r="B31" s="48" t="s">
        <v>63</v>
      </c>
      <c r="C31" s="55">
        <v>3904183</v>
      </c>
      <c r="D31" s="55">
        <v>3684645</v>
      </c>
    </row>
    <row r="32" spans="2:4" ht="18.95" customHeight="1" x14ac:dyDescent="0.25">
      <c r="B32" s="48" t="s">
        <v>72</v>
      </c>
      <c r="C32" s="55">
        <v>3531730</v>
      </c>
      <c r="D32" s="55">
        <v>3330193</v>
      </c>
    </row>
    <row r="33" spans="2:4" ht="18.95" customHeight="1" x14ac:dyDescent="0.25">
      <c r="B33" s="48" t="s">
        <v>73</v>
      </c>
      <c r="C33" s="55">
        <v>2363891</v>
      </c>
      <c r="D33" s="55">
        <v>2417525</v>
      </c>
    </row>
    <row r="34" spans="2:4" ht="18.95" customHeight="1" x14ac:dyDescent="0.25">
      <c r="B34" s="48" t="s">
        <v>74</v>
      </c>
      <c r="C34" s="55">
        <v>1039476</v>
      </c>
      <c r="D34" s="55">
        <v>1112912</v>
      </c>
    </row>
    <row r="35" spans="2:4" ht="18.95" customHeight="1" x14ac:dyDescent="0.25">
      <c r="B35" s="48" t="s">
        <v>75</v>
      </c>
      <c r="C35" s="130">
        <v>38157</v>
      </c>
      <c r="D35" s="131">
        <v>41864</v>
      </c>
    </row>
    <row r="36" spans="2:4" ht="18.95" customHeight="1" x14ac:dyDescent="0.25">
      <c r="B36" s="46" t="s">
        <v>76</v>
      </c>
      <c r="C36" s="151">
        <v>15491500</v>
      </c>
      <c r="D36" s="151">
        <v>15617354</v>
      </c>
    </row>
    <row r="37" spans="2:4" ht="18.95" customHeight="1" thickBot="1" x14ac:dyDescent="0.3">
      <c r="B37" s="46" t="s">
        <v>77</v>
      </c>
      <c r="C37" s="152">
        <v>19850178</v>
      </c>
      <c r="D37" s="153">
        <v>19350774</v>
      </c>
    </row>
    <row r="38" spans="2:4" ht="15.75" thickTop="1" x14ac:dyDescent="0.25"/>
  </sheetData>
  <mergeCells count="3">
    <mergeCell ref="B4:D6"/>
    <mergeCell ref="C8:D8"/>
    <mergeCell ref="B8:B9"/>
  </mergeCells>
  <conditionalFormatting sqref="B10:D37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5"/>
  <sheetViews>
    <sheetView showGridLines="0" showRowColHeaders="0" topLeftCell="A4" zoomScale="80" zoomScaleNormal="80" workbookViewId="0">
      <selection activeCell="C26" sqref="C26"/>
    </sheetView>
  </sheetViews>
  <sheetFormatPr defaultColWidth="8.7109375" defaultRowHeight="15" x14ac:dyDescent="0.25"/>
  <cols>
    <col min="1" max="1" width="13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 x14ac:dyDescent="0.25">
      <c r="B4" s="170"/>
      <c r="C4" s="171"/>
      <c r="D4" s="171"/>
    </row>
    <row r="5" spans="2:4" ht="17.25" customHeight="1" x14ac:dyDescent="0.25">
      <c r="B5" s="171"/>
      <c r="C5" s="171"/>
      <c r="D5" s="171"/>
    </row>
    <row r="6" spans="2:4" ht="17.25" customHeight="1" x14ac:dyDescent="0.25">
      <c r="B6" s="171"/>
      <c r="C6" s="171"/>
      <c r="D6" s="171"/>
    </row>
    <row r="7" spans="2:4" ht="20.45" customHeight="1" x14ac:dyDescent="0.25">
      <c r="B7" s="18" t="s">
        <v>0</v>
      </c>
      <c r="C7" s="19"/>
      <c r="D7" s="19"/>
    </row>
    <row r="8" spans="2:4" ht="20.45" customHeight="1" x14ac:dyDescent="0.25">
      <c r="B8" s="173"/>
      <c r="C8" s="166" t="s">
        <v>24</v>
      </c>
      <c r="D8" s="167"/>
    </row>
    <row r="9" spans="2:4" ht="20.45" customHeight="1" x14ac:dyDescent="0.25">
      <c r="B9" s="173"/>
      <c r="C9" s="24">
        <v>44742</v>
      </c>
      <c r="D9" s="24">
        <v>44561</v>
      </c>
    </row>
    <row r="10" spans="2:4" ht="20.45" customHeight="1" x14ac:dyDescent="0.25">
      <c r="B10" s="46" t="s">
        <v>54</v>
      </c>
      <c r="C10" s="54"/>
      <c r="D10" s="54"/>
    </row>
    <row r="11" spans="2:4" s="9" customFormat="1" ht="20.45" customHeight="1" x14ac:dyDescent="0.2">
      <c r="B11" s="48" t="s">
        <v>78</v>
      </c>
      <c r="C11" s="47">
        <v>39585</v>
      </c>
      <c r="D11" s="47">
        <v>470536</v>
      </c>
    </row>
    <row r="12" spans="2:4" s="9" customFormat="1" ht="20.45" customHeight="1" x14ac:dyDescent="0.2">
      <c r="B12" s="48" t="s">
        <v>79</v>
      </c>
      <c r="C12" s="47">
        <v>432610</v>
      </c>
      <c r="D12" s="47">
        <v>383786</v>
      </c>
    </row>
    <row r="13" spans="2:4" s="9" customFormat="1" ht="20.45" customHeight="1" x14ac:dyDescent="0.2">
      <c r="B13" s="48" t="s">
        <v>80</v>
      </c>
      <c r="C13" s="47">
        <v>99031</v>
      </c>
      <c r="D13" s="47">
        <v>157444</v>
      </c>
    </row>
    <row r="14" spans="2:4" s="9" customFormat="1" ht="20.45" customHeight="1" x14ac:dyDescent="0.2">
      <c r="B14" s="48" t="s">
        <v>81</v>
      </c>
      <c r="C14" s="47">
        <v>133327</v>
      </c>
      <c r="D14" s="100">
        <v>144387</v>
      </c>
    </row>
    <row r="15" spans="2:4" s="9" customFormat="1" ht="20.45" customHeight="1" x14ac:dyDescent="0.2">
      <c r="B15" s="48" t="s">
        <v>82</v>
      </c>
      <c r="C15" s="47">
        <v>146988</v>
      </c>
      <c r="D15" s="100">
        <v>111160</v>
      </c>
    </row>
    <row r="16" spans="2:4" s="9" customFormat="1" ht="20.45" customHeight="1" x14ac:dyDescent="0.2">
      <c r="B16" s="48" t="s">
        <v>83</v>
      </c>
      <c r="C16" s="47">
        <v>79500</v>
      </c>
      <c r="D16" s="100">
        <v>75257</v>
      </c>
    </row>
    <row r="17" spans="2:4" s="9" customFormat="1" ht="20.45" customHeight="1" x14ac:dyDescent="0.2">
      <c r="B17" s="48" t="s">
        <v>84</v>
      </c>
      <c r="C17" s="47">
        <v>685082</v>
      </c>
      <c r="D17" s="100">
        <v>799947</v>
      </c>
    </row>
    <row r="18" spans="2:4" s="9" customFormat="1" ht="20.45" customHeight="1" x14ac:dyDescent="0.2">
      <c r="B18" s="48" t="s">
        <v>85</v>
      </c>
      <c r="C18" s="47">
        <v>67309</v>
      </c>
      <c r="D18" s="100">
        <v>58625</v>
      </c>
    </row>
    <row r="19" spans="2:4" s="9" customFormat="1" ht="20.45" customHeight="1" x14ac:dyDescent="0.2">
      <c r="B19" s="48" t="s">
        <v>185</v>
      </c>
      <c r="C19" s="47">
        <v>128499</v>
      </c>
      <c r="D19" s="100">
        <v>6130</v>
      </c>
    </row>
    <row r="20" spans="2:4" s="9" customFormat="1" ht="20.45" customHeight="1" x14ac:dyDescent="0.2">
      <c r="B20" s="48" t="s">
        <v>86</v>
      </c>
      <c r="C20" s="47">
        <v>668691</v>
      </c>
      <c r="D20" s="100">
        <v>636292</v>
      </c>
    </row>
    <row r="21" spans="2:4" s="9" customFormat="1" ht="20.45" customHeight="1" x14ac:dyDescent="0.2">
      <c r="B21" s="48" t="s">
        <v>87</v>
      </c>
      <c r="C21" s="47">
        <v>6960</v>
      </c>
      <c r="D21" s="100">
        <v>9829</v>
      </c>
    </row>
    <row r="22" spans="2:4" s="9" customFormat="1" ht="20.45" customHeight="1" x14ac:dyDescent="0.2">
      <c r="B22" s="48" t="s">
        <v>207</v>
      </c>
      <c r="C22" s="49">
        <v>184697</v>
      </c>
      <c r="D22" s="53">
        <v>326500</v>
      </c>
    </row>
    <row r="23" spans="2:4" s="9" customFormat="1" ht="20.45" customHeight="1" x14ac:dyDescent="0.2">
      <c r="B23" s="46" t="s">
        <v>65</v>
      </c>
      <c r="C23" s="107">
        <v>2672279</v>
      </c>
      <c r="D23" s="52">
        <v>3179893</v>
      </c>
    </row>
    <row r="24" spans="2:4" s="9" customFormat="1" ht="20.45" customHeight="1" x14ac:dyDescent="0.2">
      <c r="B24" s="48"/>
      <c r="C24" s="47"/>
      <c r="D24" s="100"/>
    </row>
    <row r="25" spans="2:4" s="9" customFormat="1" ht="20.45" customHeight="1" x14ac:dyDescent="0.2">
      <c r="B25" s="46" t="s">
        <v>66</v>
      </c>
      <c r="C25" s="47"/>
      <c r="D25" s="100"/>
    </row>
    <row r="26" spans="2:4" s="9" customFormat="1" ht="20.45" customHeight="1" x14ac:dyDescent="0.2">
      <c r="B26" s="48" t="s">
        <v>78</v>
      </c>
      <c r="C26" s="47">
        <v>5219541</v>
      </c>
      <c r="D26" s="100">
        <v>5558924</v>
      </c>
    </row>
    <row r="27" spans="2:4" s="9" customFormat="1" ht="20.45" customHeight="1" x14ac:dyDescent="0.2">
      <c r="B27" s="48" t="s">
        <v>68</v>
      </c>
      <c r="C27" s="47">
        <v>552313</v>
      </c>
      <c r="D27" s="100">
        <v>678897</v>
      </c>
    </row>
    <row r="28" spans="2:4" s="9" customFormat="1" ht="20.45" customHeight="1" x14ac:dyDescent="0.2">
      <c r="B28" s="48" t="s">
        <v>88</v>
      </c>
      <c r="C28" s="47">
        <v>356154</v>
      </c>
      <c r="D28" s="100">
        <v>334047</v>
      </c>
    </row>
    <row r="29" spans="2:4" s="9" customFormat="1" ht="20.45" customHeight="1" x14ac:dyDescent="0.2">
      <c r="B29" s="48" t="s">
        <v>89</v>
      </c>
      <c r="C29" s="47">
        <v>4407</v>
      </c>
      <c r="D29" s="100">
        <v>2541</v>
      </c>
    </row>
    <row r="30" spans="2:4" s="9" customFormat="1" ht="20.45" customHeight="1" x14ac:dyDescent="0.2">
      <c r="B30" s="48" t="s">
        <v>90</v>
      </c>
      <c r="C30" s="47">
        <v>1247322</v>
      </c>
      <c r="D30" s="100">
        <v>1231957</v>
      </c>
    </row>
    <row r="31" spans="2:4" s="9" customFormat="1" ht="20.45" customHeight="1" x14ac:dyDescent="0.2">
      <c r="B31" s="48" t="s">
        <v>91</v>
      </c>
      <c r="C31" s="47">
        <v>460315</v>
      </c>
      <c r="D31" s="100">
        <v>438043</v>
      </c>
    </row>
    <row r="32" spans="2:4" s="9" customFormat="1" ht="20.45" customHeight="1" x14ac:dyDescent="0.2">
      <c r="B32" s="48" t="s">
        <v>87</v>
      </c>
      <c r="C32" s="47">
        <v>35472</v>
      </c>
      <c r="D32" s="100">
        <v>35621</v>
      </c>
    </row>
    <row r="33" spans="2:4" s="9" customFormat="1" ht="20.45" customHeight="1" x14ac:dyDescent="0.2">
      <c r="B33" s="48" t="s">
        <v>207</v>
      </c>
      <c r="C33" s="49">
        <v>143517</v>
      </c>
      <c r="D33" s="53">
        <v>135397</v>
      </c>
    </row>
    <row r="34" spans="2:4" s="9" customFormat="1" ht="20.45" customHeight="1" x14ac:dyDescent="0.2">
      <c r="B34" s="46" t="s">
        <v>76</v>
      </c>
      <c r="C34" s="50">
        <v>8019041</v>
      </c>
      <c r="D34" s="101">
        <v>8415427</v>
      </c>
    </row>
    <row r="35" spans="2:4" s="9" customFormat="1" ht="20.45" customHeight="1" thickBot="1" x14ac:dyDescent="0.25">
      <c r="B35" s="46" t="s">
        <v>92</v>
      </c>
      <c r="C35" s="154">
        <v>10691320</v>
      </c>
      <c r="D35" s="155">
        <v>11595320</v>
      </c>
    </row>
    <row r="36" spans="2:4" s="9" customFormat="1" ht="20.45" customHeight="1" thickTop="1" x14ac:dyDescent="0.2">
      <c r="B36" s="48"/>
      <c r="C36" s="47"/>
      <c r="D36" s="101"/>
    </row>
    <row r="37" spans="2:4" s="9" customFormat="1" ht="20.45" customHeight="1" x14ac:dyDescent="0.2">
      <c r="B37" s="46" t="s">
        <v>93</v>
      </c>
      <c r="C37" s="47"/>
      <c r="D37" s="100"/>
    </row>
    <row r="38" spans="2:4" s="9" customFormat="1" ht="20.45" customHeight="1" x14ac:dyDescent="0.2">
      <c r="B38" s="48" t="s">
        <v>94</v>
      </c>
      <c r="C38" s="47">
        <v>4123724</v>
      </c>
      <c r="D38" s="100">
        <v>4123724</v>
      </c>
    </row>
    <row r="39" spans="2:4" s="9" customFormat="1" ht="20.45" customHeight="1" x14ac:dyDescent="0.2">
      <c r="B39" s="48" t="s">
        <v>95</v>
      </c>
      <c r="C39" s="47">
        <v>2464672</v>
      </c>
      <c r="D39" s="100">
        <v>2464672</v>
      </c>
    </row>
    <row r="40" spans="2:4" s="9" customFormat="1" ht="20.45" customHeight="1" x14ac:dyDescent="0.2">
      <c r="B40" s="48" t="s">
        <v>96</v>
      </c>
      <c r="C40" s="47">
        <v>-299949</v>
      </c>
      <c r="D40" s="100">
        <v>-182942</v>
      </c>
    </row>
    <row r="41" spans="2:4" s="9" customFormat="1" ht="20.45" customHeight="1" x14ac:dyDescent="0.2">
      <c r="B41" s="48" t="s">
        <v>208</v>
      </c>
      <c r="C41" s="47">
        <v>1350000</v>
      </c>
      <c r="D41" s="100">
        <v>1350000</v>
      </c>
    </row>
    <row r="42" spans="2:4" ht="20.25" customHeight="1" x14ac:dyDescent="0.25">
      <c r="B42" s="48" t="s">
        <v>186</v>
      </c>
      <c r="C42" s="49">
        <v>1520411</v>
      </c>
      <c r="D42" s="53" t="s">
        <v>3</v>
      </c>
    </row>
    <row r="43" spans="2:4" ht="20.25" customHeight="1" x14ac:dyDescent="0.25">
      <c r="B43" s="46" t="s">
        <v>97</v>
      </c>
      <c r="C43" s="50">
        <v>9158858</v>
      </c>
      <c r="D43" s="101">
        <v>7755454</v>
      </c>
    </row>
    <row r="44" spans="2:4" ht="21" customHeight="1" thickBot="1" x14ac:dyDescent="0.3">
      <c r="B44" s="46" t="s">
        <v>98</v>
      </c>
      <c r="C44" s="154">
        <v>19850178</v>
      </c>
      <c r="D44" s="155">
        <v>19350774</v>
      </c>
    </row>
    <row r="45" spans="2:4" ht="15.75" thickTop="1" x14ac:dyDescent="0.25"/>
  </sheetData>
  <mergeCells count="3">
    <mergeCell ref="B4:D6"/>
    <mergeCell ref="B8:B9"/>
    <mergeCell ref="C8:D8"/>
  </mergeCells>
  <conditionalFormatting sqref="B10:D12 B13 D13:D44">
    <cfRule type="expression" dxfId="11" priority="9">
      <formula>MOD(ROW(),2)=0</formula>
    </cfRule>
  </conditionalFormatting>
  <conditionalFormatting sqref="C13:C44">
    <cfRule type="expression" dxfId="10" priority="2">
      <formula>MOD(ROW(),2)=0</formula>
    </cfRule>
  </conditionalFormatting>
  <conditionalFormatting sqref="B14:B44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F52"/>
  <sheetViews>
    <sheetView showGridLines="0" showRowColHeaders="0" topLeftCell="A25" zoomScale="80" zoomScaleNormal="80" workbookViewId="0">
      <selection activeCell="E44" sqref="E44"/>
    </sheetView>
  </sheetViews>
  <sheetFormatPr defaultColWidth="8.7109375" defaultRowHeight="15" x14ac:dyDescent="0.25"/>
  <cols>
    <col min="1" max="1" width="13.85546875" customWidth="1"/>
    <col min="2" max="2" width="54.42578125" customWidth="1"/>
    <col min="3" max="5" width="21" customWidth="1"/>
    <col min="6" max="6" width="21.85546875" customWidth="1"/>
    <col min="7" max="7" width="12.42578125" customWidth="1"/>
  </cols>
  <sheetData>
    <row r="5" spans="2:6" x14ac:dyDescent="0.25">
      <c r="B5" s="170"/>
      <c r="C5" s="170"/>
      <c r="D5" s="170"/>
      <c r="E5" s="171"/>
      <c r="F5" s="171"/>
    </row>
    <row r="6" spans="2:6" x14ac:dyDescent="0.25">
      <c r="B6" s="171"/>
      <c r="C6" s="171"/>
      <c r="D6" s="171"/>
      <c r="E6" s="171"/>
      <c r="F6" s="171"/>
    </row>
    <row r="7" spans="2:6" ht="7.5" customHeight="1" x14ac:dyDescent="0.25">
      <c r="B7" s="171"/>
      <c r="C7" s="171"/>
      <c r="D7" s="171"/>
      <c r="E7" s="171"/>
      <c r="F7" s="171"/>
    </row>
    <row r="8" spans="2:6" ht="32.1" customHeight="1" x14ac:dyDescent="0.25">
      <c r="B8" s="20" t="s">
        <v>1</v>
      </c>
      <c r="C8" s="20"/>
      <c r="D8" s="20"/>
      <c r="E8" s="2"/>
      <c r="F8" s="2"/>
    </row>
    <row r="9" spans="2:6" ht="32.1" customHeight="1" x14ac:dyDescent="0.25">
      <c r="B9" s="174"/>
      <c r="C9" s="175" t="s">
        <v>2</v>
      </c>
      <c r="D9" s="176"/>
      <c r="E9" s="175" t="s">
        <v>161</v>
      </c>
      <c r="F9" s="176"/>
    </row>
    <row r="10" spans="2:6" ht="31.5" customHeight="1" x14ac:dyDescent="0.25">
      <c r="B10" s="174"/>
      <c r="C10" s="24" t="s">
        <v>196</v>
      </c>
      <c r="D10" s="24" t="s">
        <v>213</v>
      </c>
      <c r="E10" s="24" t="s">
        <v>197</v>
      </c>
      <c r="F10" s="24" t="s">
        <v>170</v>
      </c>
    </row>
    <row r="11" spans="2:6" ht="29.1" customHeight="1" x14ac:dyDescent="0.25">
      <c r="B11" s="108" t="s">
        <v>99</v>
      </c>
      <c r="C11" s="117">
        <v>2049713</v>
      </c>
      <c r="D11" s="117">
        <v>1945567</v>
      </c>
      <c r="E11" s="117">
        <v>4173877</v>
      </c>
      <c r="F11" s="117">
        <v>3891093</v>
      </c>
    </row>
    <row r="12" spans="2:6" ht="21" customHeight="1" x14ac:dyDescent="0.25">
      <c r="B12" s="41"/>
      <c r="C12" s="40"/>
      <c r="D12" s="40"/>
      <c r="E12" s="40"/>
      <c r="F12" s="40"/>
    </row>
    <row r="13" spans="2:6" ht="21" customHeight="1" x14ac:dyDescent="0.25">
      <c r="B13" s="108" t="s">
        <v>100</v>
      </c>
      <c r="C13" s="38"/>
      <c r="D13" s="38"/>
      <c r="E13" s="38"/>
      <c r="F13" s="38"/>
    </row>
    <row r="14" spans="2:6" ht="21" customHeight="1" x14ac:dyDescent="0.25">
      <c r="B14" s="46" t="s">
        <v>101</v>
      </c>
      <c r="C14" s="47"/>
      <c r="D14" s="40"/>
      <c r="E14" s="40"/>
      <c r="F14" s="47"/>
    </row>
    <row r="15" spans="2:6" ht="21" customHeight="1" x14ac:dyDescent="0.25">
      <c r="B15" s="48" t="s">
        <v>10</v>
      </c>
      <c r="C15" s="47">
        <v>-59411</v>
      </c>
      <c r="D15" s="38">
        <v>-48588</v>
      </c>
      <c r="E15" s="38">
        <v>-117346</v>
      </c>
      <c r="F15" s="100">
        <v>-97508</v>
      </c>
    </row>
    <row r="16" spans="2:6" ht="21" customHeight="1" x14ac:dyDescent="0.25">
      <c r="B16" s="48" t="s">
        <v>11</v>
      </c>
      <c r="C16" s="49">
        <v>-933891</v>
      </c>
      <c r="D16" s="118">
        <v>-952880</v>
      </c>
      <c r="E16" s="118">
        <v>-1840688</v>
      </c>
      <c r="F16" s="53">
        <v>-1932266</v>
      </c>
    </row>
    <row r="17" spans="2:6" ht="21" customHeight="1" x14ac:dyDescent="0.25">
      <c r="B17" s="48"/>
      <c r="C17" s="50">
        <v>-993302</v>
      </c>
      <c r="D17" s="117">
        <v>-1001468</v>
      </c>
      <c r="E17" s="117">
        <v>-1958034</v>
      </c>
      <c r="F17" s="101">
        <v>-2029774</v>
      </c>
    </row>
    <row r="18" spans="2:6" ht="21" customHeight="1" x14ac:dyDescent="0.25">
      <c r="B18" s="46" t="s">
        <v>102</v>
      </c>
      <c r="C18" s="47"/>
      <c r="D18" s="40"/>
      <c r="E18" s="40"/>
      <c r="F18" s="100"/>
    </row>
    <row r="19" spans="2:6" ht="21" customHeight="1" x14ac:dyDescent="0.25">
      <c r="B19" s="48" t="s">
        <v>103</v>
      </c>
      <c r="C19" s="47">
        <v>-68273</v>
      </c>
      <c r="D19" s="38">
        <v>-79894</v>
      </c>
      <c r="E19" s="38">
        <v>-129938</v>
      </c>
      <c r="F19" s="100">
        <v>-138669</v>
      </c>
    </row>
    <row r="20" spans="2:6" ht="21" customHeight="1" x14ac:dyDescent="0.25">
      <c r="B20" s="48" t="s">
        <v>7</v>
      </c>
      <c r="C20" s="47">
        <v>-4516</v>
      </c>
      <c r="D20" s="40">
        <v>-8858</v>
      </c>
      <c r="E20" s="40">
        <v>-6749</v>
      </c>
      <c r="F20" s="100">
        <v>-12772</v>
      </c>
    </row>
    <row r="21" spans="2:6" ht="21" customHeight="1" x14ac:dyDescent="0.25">
      <c r="B21" s="48" t="s">
        <v>8</v>
      </c>
      <c r="C21" s="47">
        <v>-30045</v>
      </c>
      <c r="D21" s="38">
        <v>-44597</v>
      </c>
      <c r="E21" s="38">
        <v>-51323</v>
      </c>
      <c r="F21" s="100">
        <v>-61629</v>
      </c>
    </row>
    <row r="22" spans="2:6" ht="21" customHeight="1" x14ac:dyDescent="0.25">
      <c r="B22" s="48" t="s">
        <v>9</v>
      </c>
      <c r="C22" s="47">
        <v>-79818</v>
      </c>
      <c r="D22" s="40">
        <v>-49967</v>
      </c>
      <c r="E22" s="40">
        <v>-159230</v>
      </c>
      <c r="F22" s="100">
        <v>-92709</v>
      </c>
    </row>
    <row r="23" spans="2:6" ht="21" customHeight="1" x14ac:dyDescent="0.25">
      <c r="B23" s="48" t="s">
        <v>104</v>
      </c>
      <c r="C23" s="47">
        <v>-11835</v>
      </c>
      <c r="D23" s="38">
        <v>-8006</v>
      </c>
      <c r="E23" s="38">
        <v>-28220</v>
      </c>
      <c r="F23" s="100">
        <v>-17369</v>
      </c>
    </row>
    <row r="24" spans="2:6" ht="21" customHeight="1" x14ac:dyDescent="0.25">
      <c r="B24" s="48" t="s">
        <v>12</v>
      </c>
      <c r="C24" s="47">
        <v>-75190</v>
      </c>
      <c r="D24" s="40">
        <v>-28059</v>
      </c>
      <c r="E24" s="40">
        <v>-125886</v>
      </c>
      <c r="F24" s="100">
        <v>-47124</v>
      </c>
    </row>
    <row r="25" spans="2:6" ht="21" customHeight="1" x14ac:dyDescent="0.25">
      <c r="B25" s="48" t="s">
        <v>105</v>
      </c>
      <c r="C25" s="49">
        <v>-3266</v>
      </c>
      <c r="D25" s="119">
        <v>-7978</v>
      </c>
      <c r="E25" s="119">
        <v>-7247</v>
      </c>
      <c r="F25" s="53">
        <v>-12520</v>
      </c>
    </row>
    <row r="26" spans="2:6" ht="21" customHeight="1" x14ac:dyDescent="0.25">
      <c r="B26" s="48"/>
      <c r="C26" s="50">
        <v>-272943</v>
      </c>
      <c r="D26" s="120">
        <v>-227359</v>
      </c>
      <c r="E26" s="120">
        <v>-508593</v>
      </c>
      <c r="F26" s="101">
        <v>-382792</v>
      </c>
    </row>
    <row r="27" spans="2:6" ht="21" customHeight="1" x14ac:dyDescent="0.25">
      <c r="B27" s="48"/>
      <c r="C27" s="47"/>
      <c r="D27" s="38"/>
      <c r="E27" s="38"/>
      <c r="F27" s="100"/>
    </row>
    <row r="28" spans="2:6" ht="21" customHeight="1" x14ac:dyDescent="0.25">
      <c r="B28" s="46" t="s">
        <v>106</v>
      </c>
      <c r="C28" s="50">
        <v>-1266245</v>
      </c>
      <c r="D28" s="120">
        <v>-1228827</v>
      </c>
      <c r="E28" s="120">
        <v>-2466627</v>
      </c>
      <c r="F28" s="101">
        <v>-2412566</v>
      </c>
    </row>
    <row r="29" spans="2:6" ht="21" customHeight="1" x14ac:dyDescent="0.25">
      <c r="B29" s="48"/>
      <c r="C29" s="47"/>
      <c r="D29" s="38"/>
      <c r="E29" s="38"/>
      <c r="F29" s="100"/>
    </row>
    <row r="30" spans="2:6" ht="21" customHeight="1" x14ac:dyDescent="0.25">
      <c r="B30" s="46" t="s">
        <v>107</v>
      </c>
      <c r="C30" s="50">
        <v>783468</v>
      </c>
      <c r="D30" s="120">
        <v>716740</v>
      </c>
      <c r="E30" s="120">
        <v>1707250</v>
      </c>
      <c r="F30" s="101">
        <v>1478527</v>
      </c>
    </row>
    <row r="31" spans="2:6" ht="21" customHeight="1" x14ac:dyDescent="0.25">
      <c r="B31" s="48"/>
      <c r="C31" s="47"/>
      <c r="D31" s="38"/>
      <c r="E31" s="38"/>
      <c r="F31" s="100"/>
    </row>
    <row r="32" spans="2:6" ht="21" customHeight="1" x14ac:dyDescent="0.25">
      <c r="B32" s="46" t="s">
        <v>108</v>
      </c>
      <c r="C32" s="47"/>
      <c r="D32" s="40"/>
      <c r="E32" s="40"/>
      <c r="F32" s="100"/>
    </row>
    <row r="33" spans="2:6" ht="21" customHeight="1" x14ac:dyDescent="0.25">
      <c r="B33" s="48" t="s">
        <v>209</v>
      </c>
      <c r="C33" s="47">
        <v>-868</v>
      </c>
      <c r="D33" s="38">
        <v>-6691</v>
      </c>
      <c r="E33" s="38">
        <v>305</v>
      </c>
      <c r="F33" s="100">
        <v>-5579</v>
      </c>
    </row>
    <row r="34" spans="2:6" ht="21" customHeight="1" x14ac:dyDescent="0.25">
      <c r="B34" s="48" t="s">
        <v>109</v>
      </c>
      <c r="C34" s="47">
        <v>-55155</v>
      </c>
      <c r="D34" s="40">
        <v>-6092</v>
      </c>
      <c r="E34" s="40">
        <v>-101447</v>
      </c>
      <c r="F34" s="100">
        <v>-45964</v>
      </c>
    </row>
    <row r="35" spans="2:6" ht="21" customHeight="1" x14ac:dyDescent="0.25">
      <c r="B35" s="48" t="s">
        <v>210</v>
      </c>
      <c r="C35" s="47">
        <v>53356</v>
      </c>
      <c r="D35" s="38" t="s">
        <v>3</v>
      </c>
      <c r="E35" s="38">
        <v>53356</v>
      </c>
      <c r="F35" s="100" t="s">
        <v>3</v>
      </c>
    </row>
    <row r="36" spans="2:6" ht="21" customHeight="1" x14ac:dyDescent="0.25">
      <c r="B36" s="48" t="s">
        <v>110</v>
      </c>
      <c r="C36" s="49">
        <v>-224891</v>
      </c>
      <c r="D36" s="118">
        <v>-55745</v>
      </c>
      <c r="E36" s="118">
        <v>-296966</v>
      </c>
      <c r="F36" s="53">
        <v>-83368</v>
      </c>
    </row>
    <row r="37" spans="2:6" ht="21" customHeight="1" x14ac:dyDescent="0.25">
      <c r="B37" s="48"/>
      <c r="C37" s="50">
        <v>-227558</v>
      </c>
      <c r="D37" s="117">
        <v>-68528</v>
      </c>
      <c r="E37" s="117">
        <v>-344752</v>
      </c>
      <c r="F37" s="101">
        <v>-134911</v>
      </c>
    </row>
    <row r="38" spans="2:6" ht="30" customHeight="1" x14ac:dyDescent="0.25">
      <c r="B38" s="48"/>
      <c r="C38" s="47"/>
      <c r="D38" s="40"/>
      <c r="E38" s="40"/>
      <c r="F38" s="100"/>
    </row>
    <row r="39" spans="2:6" ht="21" customHeight="1" x14ac:dyDescent="0.25">
      <c r="B39" s="48" t="s">
        <v>211</v>
      </c>
      <c r="C39" s="47" t="s">
        <v>3</v>
      </c>
      <c r="D39" s="38">
        <v>909601</v>
      </c>
      <c r="E39" s="38" t="s">
        <v>3</v>
      </c>
      <c r="F39" s="100">
        <v>909601</v>
      </c>
    </row>
    <row r="40" spans="2:6" ht="21" customHeight="1" x14ac:dyDescent="0.25">
      <c r="B40" s="48" t="s">
        <v>187</v>
      </c>
      <c r="C40" s="47" t="s">
        <v>3</v>
      </c>
      <c r="D40" s="40">
        <v>211247</v>
      </c>
      <c r="E40" s="40" t="s">
        <v>3</v>
      </c>
      <c r="F40" s="100">
        <v>217063</v>
      </c>
    </row>
    <row r="41" spans="2:6" ht="18" customHeight="1" x14ac:dyDescent="0.25">
      <c r="B41" s="48" t="s">
        <v>111</v>
      </c>
      <c r="C41" s="47">
        <v>217940</v>
      </c>
      <c r="D41" s="38">
        <v>-119347</v>
      </c>
      <c r="E41" s="38">
        <v>274020</v>
      </c>
      <c r="F41" s="100">
        <v>-122840</v>
      </c>
    </row>
    <row r="42" spans="2:6" ht="27" customHeight="1" x14ac:dyDescent="0.25">
      <c r="B42" s="48" t="s">
        <v>212</v>
      </c>
      <c r="C42" s="49">
        <v>6644</v>
      </c>
      <c r="D42" s="118" t="s">
        <v>3</v>
      </c>
      <c r="E42" s="118">
        <v>6644</v>
      </c>
      <c r="F42" s="53" t="s">
        <v>3</v>
      </c>
    </row>
    <row r="43" spans="2:6" ht="27" customHeight="1" x14ac:dyDescent="0.25">
      <c r="B43" s="48" t="s">
        <v>112</v>
      </c>
      <c r="C43" s="50">
        <v>780494</v>
      </c>
      <c r="D43" s="117">
        <v>1649713</v>
      </c>
      <c r="E43" s="117">
        <v>1643162</v>
      </c>
      <c r="F43" s="101">
        <v>2347440</v>
      </c>
    </row>
    <row r="44" spans="2:6" ht="21" customHeight="1" x14ac:dyDescent="0.25">
      <c r="B44" s="48"/>
      <c r="C44" s="47"/>
      <c r="D44" s="40"/>
      <c r="E44" s="40"/>
      <c r="F44" s="100"/>
    </row>
    <row r="45" spans="2:6" ht="21" customHeight="1" x14ac:dyDescent="0.25">
      <c r="B45" s="48" t="s">
        <v>113</v>
      </c>
      <c r="C45" s="47">
        <v>113292</v>
      </c>
      <c r="D45" s="38">
        <v>1076073</v>
      </c>
      <c r="E45" s="38">
        <v>456381</v>
      </c>
      <c r="F45" s="100">
        <v>348143</v>
      </c>
    </row>
    <row r="46" spans="2:6" x14ac:dyDescent="0.25">
      <c r="B46" s="48" t="s">
        <v>114</v>
      </c>
      <c r="C46" s="49">
        <v>-648048</v>
      </c>
      <c r="D46" s="118">
        <v>-647878</v>
      </c>
      <c r="E46" s="118">
        <v>-694256</v>
      </c>
      <c r="F46" s="53">
        <v>-1117195</v>
      </c>
    </row>
    <row r="47" spans="2:6" ht="28.5" customHeight="1" x14ac:dyDescent="0.25">
      <c r="B47" s="46" t="s">
        <v>188</v>
      </c>
      <c r="C47" s="50">
        <v>245738</v>
      </c>
      <c r="D47" s="50">
        <v>2077908</v>
      </c>
      <c r="E47" s="50">
        <v>1405287</v>
      </c>
      <c r="F47" s="101">
        <v>1578388</v>
      </c>
    </row>
    <row r="48" spans="2:6" ht="21" customHeight="1" x14ac:dyDescent="0.25">
      <c r="B48" s="48"/>
      <c r="C48" s="47"/>
      <c r="D48" s="47"/>
      <c r="E48" s="47"/>
      <c r="F48" s="100"/>
    </row>
    <row r="49" spans="2:6" ht="21" customHeight="1" x14ac:dyDescent="0.25">
      <c r="B49" s="48" t="s">
        <v>115</v>
      </c>
      <c r="C49" s="47">
        <v>240686</v>
      </c>
      <c r="D49" s="47">
        <v>-431974</v>
      </c>
      <c r="E49" s="47">
        <v>-128582</v>
      </c>
      <c r="F49" s="100">
        <v>-489437</v>
      </c>
    </row>
    <row r="50" spans="2:6" ht="21" customHeight="1" x14ac:dyDescent="0.25">
      <c r="B50" s="48" t="s">
        <v>68</v>
      </c>
      <c r="C50" s="47">
        <v>103466</v>
      </c>
      <c r="D50" s="47">
        <v>-201605</v>
      </c>
      <c r="E50" s="47">
        <v>126699</v>
      </c>
      <c r="F50" s="100">
        <v>44005</v>
      </c>
    </row>
    <row r="51" spans="2:6" ht="19.5" customHeight="1" thickBot="1" x14ac:dyDescent="0.3">
      <c r="B51" s="46" t="s">
        <v>171</v>
      </c>
      <c r="C51" s="102">
        <v>589890</v>
      </c>
      <c r="D51" s="105">
        <v>1444329</v>
      </c>
      <c r="E51" s="105">
        <v>1403404</v>
      </c>
      <c r="F51" s="51">
        <v>1132956</v>
      </c>
    </row>
    <row r="52" spans="2:6" ht="21" customHeight="1" thickTop="1" x14ac:dyDescent="0.25">
      <c r="B52" s="46" t="s">
        <v>189</v>
      </c>
      <c r="C52" s="132">
        <v>0.2</v>
      </c>
      <c r="D52" s="132">
        <v>0.5</v>
      </c>
      <c r="E52" s="132">
        <v>0.48</v>
      </c>
      <c r="F52" s="141">
        <v>0.39</v>
      </c>
    </row>
  </sheetData>
  <mergeCells count="4">
    <mergeCell ref="B5:F7"/>
    <mergeCell ref="B9:B10"/>
    <mergeCell ref="C9:D9"/>
    <mergeCell ref="E9:F9"/>
  </mergeCells>
  <conditionalFormatting sqref="B11:F13 F14:F46">
    <cfRule type="expression" dxfId="8" priority="13">
      <formula>MOD(ROW(),2)=0</formula>
    </cfRule>
  </conditionalFormatting>
  <conditionalFormatting sqref="B14:B52">
    <cfRule type="expression" dxfId="7" priority="8">
      <formula>MOD(ROW(),2)=0</formula>
    </cfRule>
  </conditionalFormatting>
  <conditionalFormatting sqref="C14:C52">
    <cfRule type="expression" dxfId="6" priority="7">
      <formula>MOD(ROW(),2)=0</formula>
    </cfRule>
  </conditionalFormatting>
  <conditionalFormatting sqref="D14:D52">
    <cfRule type="expression" dxfId="5" priority="6">
      <formula>MOD(ROW(),2)=0</formula>
    </cfRule>
  </conditionalFormatting>
  <conditionalFormatting sqref="E14:E52">
    <cfRule type="expression" dxfId="4" priority="5">
      <formula>MOD(ROW(),2)=0</formula>
    </cfRule>
  </conditionalFormatting>
  <conditionalFormatting sqref="F47:F52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D77"/>
  <sheetViews>
    <sheetView showGridLines="0" showRowColHeaders="0" zoomScale="80" zoomScaleNormal="80" workbookViewId="0">
      <selection activeCell="C71" sqref="C71"/>
    </sheetView>
  </sheetViews>
  <sheetFormatPr defaultColWidth="8.7109375" defaultRowHeight="15" x14ac:dyDescent="0.25"/>
  <cols>
    <col min="1" max="1" width="13.85546875" customWidth="1"/>
    <col min="2" max="2" width="90.140625" customWidth="1"/>
    <col min="3" max="4" width="18.5703125" customWidth="1"/>
    <col min="5" max="5" width="2.85546875" customWidth="1"/>
  </cols>
  <sheetData>
    <row r="7" spans="2:4" ht="9.6" customHeight="1" x14ac:dyDescent="0.25">
      <c r="B7" s="164"/>
      <c r="C7" s="168"/>
      <c r="D7" s="168"/>
    </row>
    <row r="8" spans="2:4" x14ac:dyDescent="0.25">
      <c r="B8" s="6" t="s">
        <v>0</v>
      </c>
      <c r="C8" s="2"/>
      <c r="D8" s="2"/>
    </row>
    <row r="9" spans="2:4" x14ac:dyDescent="0.25">
      <c r="B9" s="173"/>
      <c r="C9" s="175" t="s">
        <v>24</v>
      </c>
      <c r="D9" s="176"/>
    </row>
    <row r="10" spans="2:4" ht="32.450000000000003" customHeight="1" x14ac:dyDescent="0.25">
      <c r="B10" s="173"/>
      <c r="C10" s="24" t="s">
        <v>197</v>
      </c>
      <c r="D10" s="24" t="s">
        <v>170</v>
      </c>
    </row>
    <row r="11" spans="2:4" ht="36.6" customHeight="1" x14ac:dyDescent="0.25">
      <c r="B11" s="46" t="s">
        <v>116</v>
      </c>
      <c r="C11" s="56"/>
      <c r="D11" s="56"/>
    </row>
    <row r="12" spans="2:4" ht="20.25" customHeight="1" x14ac:dyDescent="0.25">
      <c r="B12" s="48" t="s">
        <v>163</v>
      </c>
      <c r="C12" s="47">
        <v>1403404</v>
      </c>
      <c r="D12" s="47">
        <v>1132956</v>
      </c>
    </row>
    <row r="13" spans="2:4" ht="20.25" customHeight="1" x14ac:dyDescent="0.25">
      <c r="B13" s="48" t="s">
        <v>117</v>
      </c>
      <c r="C13" s="47"/>
      <c r="D13" s="47"/>
    </row>
    <row r="14" spans="2:4" ht="20.25" customHeight="1" x14ac:dyDescent="0.25">
      <c r="B14" s="46" t="s">
        <v>118</v>
      </c>
      <c r="C14" s="47"/>
      <c r="D14" s="47"/>
    </row>
    <row r="15" spans="2:4" ht="20.25" customHeight="1" x14ac:dyDescent="0.25">
      <c r="B15" s="48" t="s">
        <v>9</v>
      </c>
      <c r="C15" s="47">
        <v>164184</v>
      </c>
      <c r="D15" s="100">
        <v>97012</v>
      </c>
    </row>
    <row r="16" spans="2:4" ht="24.75" customHeight="1" x14ac:dyDescent="0.25">
      <c r="B16" s="48" t="s">
        <v>119</v>
      </c>
      <c r="C16" s="47">
        <v>180390</v>
      </c>
      <c r="D16" s="100">
        <v>237</v>
      </c>
    </row>
    <row r="17" spans="2:4" ht="20.25" customHeight="1" x14ac:dyDescent="0.25">
      <c r="B17" s="48" t="s">
        <v>211</v>
      </c>
      <c r="C17" s="47" t="s">
        <v>3</v>
      </c>
      <c r="D17" s="100">
        <v>-909601</v>
      </c>
    </row>
    <row r="18" spans="2:4" ht="20.25" customHeight="1" x14ac:dyDescent="0.25">
      <c r="B18" s="48" t="s">
        <v>120</v>
      </c>
      <c r="C18" s="47">
        <v>-729389</v>
      </c>
      <c r="D18" s="100">
        <v>-532533</v>
      </c>
    </row>
    <row r="19" spans="2:4" ht="20.25" customHeight="1" x14ac:dyDescent="0.25">
      <c r="B19" s="48" t="s">
        <v>121</v>
      </c>
      <c r="C19" s="47">
        <v>-274020</v>
      </c>
      <c r="D19" s="100">
        <v>122840</v>
      </c>
    </row>
    <row r="20" spans="2:4" ht="20.25" customHeight="1" x14ac:dyDescent="0.25">
      <c r="B20" s="48" t="s">
        <v>122</v>
      </c>
      <c r="C20" s="47">
        <v>263120</v>
      </c>
      <c r="D20" s="100">
        <v>469238</v>
      </c>
    </row>
    <row r="21" spans="2:4" ht="20.25" customHeight="1" x14ac:dyDescent="0.25">
      <c r="B21" s="48" t="s">
        <v>123</v>
      </c>
      <c r="C21" s="47">
        <v>-342500</v>
      </c>
      <c r="D21" s="100">
        <v>-291750</v>
      </c>
    </row>
    <row r="22" spans="2:4" ht="20.25" customHeight="1" x14ac:dyDescent="0.25">
      <c r="B22" s="48" t="s">
        <v>124</v>
      </c>
      <c r="C22" s="47" t="s">
        <v>3</v>
      </c>
      <c r="D22" s="100">
        <v>-238815</v>
      </c>
    </row>
    <row r="23" spans="2:4" ht="20.25" customHeight="1" x14ac:dyDescent="0.25">
      <c r="B23" s="48" t="s">
        <v>212</v>
      </c>
      <c r="C23" s="47">
        <v>-6644</v>
      </c>
      <c r="D23" s="100" t="s">
        <v>3</v>
      </c>
    </row>
    <row r="24" spans="2:4" ht="20.25" customHeight="1" x14ac:dyDescent="0.25">
      <c r="B24" s="48" t="s">
        <v>125</v>
      </c>
      <c r="C24" s="47">
        <v>1209</v>
      </c>
      <c r="D24" s="100">
        <v>10520</v>
      </c>
    </row>
    <row r="25" spans="2:4" ht="20.25" customHeight="1" x14ac:dyDescent="0.25">
      <c r="B25" s="48" t="s">
        <v>68</v>
      </c>
      <c r="C25" s="47">
        <v>-126699</v>
      </c>
      <c r="D25" s="100">
        <v>-44005</v>
      </c>
    </row>
    <row r="26" spans="2:4" ht="20.25" customHeight="1" x14ac:dyDescent="0.25">
      <c r="B26" s="48" t="s">
        <v>126</v>
      </c>
      <c r="C26" s="47">
        <v>-1285</v>
      </c>
      <c r="D26" s="100">
        <v>-2063</v>
      </c>
    </row>
    <row r="27" spans="2:4" ht="20.25" customHeight="1" x14ac:dyDescent="0.25">
      <c r="B27" s="48" t="s">
        <v>127</v>
      </c>
      <c r="C27" s="47">
        <v>-25441</v>
      </c>
      <c r="D27" s="100">
        <v>22948</v>
      </c>
    </row>
    <row r="28" spans="2:4" ht="20.25" customHeight="1" x14ac:dyDescent="0.25">
      <c r="B28" s="48" t="s">
        <v>128</v>
      </c>
      <c r="C28" s="47">
        <v>402027</v>
      </c>
      <c r="D28" s="100">
        <v>612765</v>
      </c>
    </row>
    <row r="29" spans="2:4" ht="20.25" customHeight="1" x14ac:dyDescent="0.25">
      <c r="B29" s="48" t="s">
        <v>129</v>
      </c>
      <c r="C29" s="47">
        <v>32399</v>
      </c>
      <c r="D29" s="100">
        <v>13358</v>
      </c>
    </row>
    <row r="30" spans="2:4" ht="20.25" customHeight="1" x14ac:dyDescent="0.25">
      <c r="B30" s="48" t="s">
        <v>6</v>
      </c>
      <c r="C30" s="47">
        <v>70817</v>
      </c>
      <c r="D30" s="100">
        <v>53703</v>
      </c>
    </row>
    <row r="31" spans="2:4" ht="20.25" customHeight="1" x14ac:dyDescent="0.25">
      <c r="B31" s="48" t="s">
        <v>71</v>
      </c>
      <c r="C31" s="49">
        <v>5858</v>
      </c>
      <c r="D31" s="53">
        <v>17723</v>
      </c>
    </row>
    <row r="32" spans="2:4" ht="20.25" customHeight="1" x14ac:dyDescent="0.25">
      <c r="B32" s="48"/>
      <c r="C32" s="50">
        <v>1017430</v>
      </c>
      <c r="D32" s="101">
        <v>534533</v>
      </c>
    </row>
    <row r="33" spans="2:4" ht="20.25" customHeight="1" x14ac:dyDescent="0.25">
      <c r="B33" s="46" t="s">
        <v>130</v>
      </c>
      <c r="C33" s="47"/>
      <c r="D33" s="100"/>
    </row>
    <row r="34" spans="2:4" ht="20.25" customHeight="1" x14ac:dyDescent="0.25">
      <c r="B34" s="48" t="s">
        <v>57</v>
      </c>
      <c r="C34" s="47">
        <v>-138063</v>
      </c>
      <c r="D34" s="100">
        <v>174546</v>
      </c>
    </row>
    <row r="35" spans="2:4" ht="20.25" customHeight="1" x14ac:dyDescent="0.25">
      <c r="B35" s="48" t="s">
        <v>59</v>
      </c>
      <c r="C35" s="47">
        <v>-3056</v>
      </c>
      <c r="D35" s="100">
        <v>5072</v>
      </c>
    </row>
    <row r="36" spans="2:4" ht="20.25" customHeight="1" x14ac:dyDescent="0.25">
      <c r="B36" s="48" t="s">
        <v>60</v>
      </c>
      <c r="C36" s="47">
        <v>178439</v>
      </c>
      <c r="D36" s="100">
        <v>-15280</v>
      </c>
    </row>
    <row r="37" spans="2:4" ht="20.25" customHeight="1" x14ac:dyDescent="0.25">
      <c r="B37" s="48" t="s">
        <v>131</v>
      </c>
      <c r="C37" s="47">
        <v>9068</v>
      </c>
      <c r="D37" s="100">
        <v>-1296</v>
      </c>
    </row>
    <row r="38" spans="2:4" ht="20.25" customHeight="1" x14ac:dyDescent="0.25">
      <c r="B38" s="48" t="s">
        <v>132</v>
      </c>
      <c r="C38" s="47">
        <v>-38612</v>
      </c>
      <c r="D38" s="100">
        <v>973</v>
      </c>
    </row>
    <row r="39" spans="2:4" ht="20.25" customHeight="1" x14ac:dyDescent="0.25">
      <c r="B39" s="48" t="s">
        <v>133</v>
      </c>
      <c r="C39" s="47">
        <v>8278</v>
      </c>
      <c r="D39" s="100">
        <v>100177</v>
      </c>
    </row>
    <row r="40" spans="2:4" ht="20.25" customHeight="1" x14ac:dyDescent="0.25">
      <c r="B40" s="48" t="s">
        <v>134</v>
      </c>
      <c r="C40" s="47">
        <v>287322</v>
      </c>
      <c r="D40" s="100">
        <v>430074</v>
      </c>
    </row>
    <row r="41" spans="2:4" ht="20.25" customHeight="1" x14ac:dyDescent="0.25">
      <c r="B41" s="48" t="s">
        <v>64</v>
      </c>
      <c r="C41" s="49">
        <v>60502</v>
      </c>
      <c r="D41" s="53">
        <v>-130827</v>
      </c>
    </row>
    <row r="42" spans="2:4" ht="20.25" customHeight="1" x14ac:dyDescent="0.25">
      <c r="B42" s="48"/>
      <c r="C42" s="50">
        <v>363878</v>
      </c>
      <c r="D42" s="101">
        <v>563439</v>
      </c>
    </row>
    <row r="43" spans="2:4" ht="20.25" customHeight="1" x14ac:dyDescent="0.25">
      <c r="B43" s="46" t="s">
        <v>135</v>
      </c>
      <c r="C43" s="47"/>
      <c r="D43" s="100"/>
    </row>
    <row r="44" spans="2:4" ht="20.25" customHeight="1" x14ac:dyDescent="0.25">
      <c r="B44" s="48" t="s">
        <v>136</v>
      </c>
      <c r="C44" s="47">
        <v>48824</v>
      </c>
      <c r="D44" s="100">
        <v>-46696</v>
      </c>
    </row>
    <row r="45" spans="2:4" ht="20.25" customHeight="1" x14ac:dyDescent="0.25">
      <c r="B45" s="48" t="s">
        <v>81</v>
      </c>
      <c r="C45" s="47">
        <v>-14856</v>
      </c>
      <c r="D45" s="100">
        <v>154686</v>
      </c>
    </row>
    <row r="46" spans="2:4" ht="20.25" customHeight="1" x14ac:dyDescent="0.25">
      <c r="B46" s="48" t="s">
        <v>137</v>
      </c>
      <c r="C46" s="47">
        <v>128582</v>
      </c>
      <c r="D46" s="100">
        <v>489437</v>
      </c>
    </row>
    <row r="47" spans="2:4" ht="20.25" customHeight="1" x14ac:dyDescent="0.25">
      <c r="B47" s="48" t="s">
        <v>138</v>
      </c>
      <c r="C47" s="47">
        <v>8684</v>
      </c>
      <c r="D47" s="100">
        <v>6746</v>
      </c>
    </row>
    <row r="48" spans="2:4" ht="20.25" customHeight="1" x14ac:dyDescent="0.25">
      <c r="B48" s="48" t="s">
        <v>139</v>
      </c>
      <c r="C48" s="47">
        <v>37694</v>
      </c>
      <c r="D48" s="100">
        <v>-44168</v>
      </c>
    </row>
    <row r="49" spans="2:4" ht="20.25" customHeight="1" x14ac:dyDescent="0.25">
      <c r="B49" s="48" t="s">
        <v>6</v>
      </c>
      <c r="C49" s="47">
        <v>-51209</v>
      </c>
      <c r="D49" s="100">
        <v>-44636</v>
      </c>
    </row>
    <row r="50" spans="2:4" ht="20.25" customHeight="1" x14ac:dyDescent="0.25">
      <c r="B50" s="48" t="s">
        <v>71</v>
      </c>
      <c r="C50" s="49">
        <v>26114</v>
      </c>
      <c r="D50" s="53">
        <v>-22771</v>
      </c>
    </row>
    <row r="51" spans="2:4" ht="20.25" customHeight="1" x14ac:dyDescent="0.25">
      <c r="B51" s="48"/>
      <c r="C51" s="50">
        <v>183833</v>
      </c>
      <c r="D51" s="101">
        <v>492598</v>
      </c>
    </row>
    <row r="52" spans="2:4" ht="20.25" customHeight="1" thickBot="1" x14ac:dyDescent="0.3">
      <c r="B52" s="46" t="s">
        <v>140</v>
      </c>
      <c r="C52" s="102">
        <v>1565141</v>
      </c>
      <c r="D52" s="51">
        <v>1590570</v>
      </c>
    </row>
    <row r="53" spans="2:4" ht="20.25" customHeight="1" thickTop="1" x14ac:dyDescent="0.25">
      <c r="B53" s="46"/>
      <c r="C53" s="47"/>
      <c r="D53" s="100"/>
    </row>
    <row r="54" spans="2:4" ht="20.25" customHeight="1" x14ac:dyDescent="0.25">
      <c r="B54" s="48" t="s">
        <v>141</v>
      </c>
      <c r="C54" s="47">
        <v>-485735</v>
      </c>
      <c r="D54" s="100">
        <v>-194376</v>
      </c>
    </row>
    <row r="55" spans="2:4" ht="20.25" customHeight="1" x14ac:dyDescent="0.25">
      <c r="B55" s="48" t="s">
        <v>142</v>
      </c>
      <c r="C55" s="47">
        <v>-285043</v>
      </c>
      <c r="D55" s="100">
        <v>-473604</v>
      </c>
    </row>
    <row r="56" spans="2:4" ht="20.25" customHeight="1" x14ac:dyDescent="0.25">
      <c r="B56" s="48" t="s">
        <v>190</v>
      </c>
      <c r="C56" s="47">
        <v>-35505</v>
      </c>
      <c r="D56" s="100">
        <v>888642</v>
      </c>
    </row>
    <row r="57" spans="2:4" ht="20.25" customHeight="1" x14ac:dyDescent="0.25">
      <c r="B57" s="48" t="s">
        <v>143</v>
      </c>
      <c r="C57" s="47">
        <v>-198</v>
      </c>
      <c r="D57" s="100">
        <v>-185</v>
      </c>
    </row>
    <row r="58" spans="2:4" ht="20.25" customHeight="1" thickBot="1" x14ac:dyDescent="0.3">
      <c r="B58" s="46" t="s">
        <v>144</v>
      </c>
      <c r="C58" s="102">
        <v>758660</v>
      </c>
      <c r="D58" s="51">
        <v>1811047</v>
      </c>
    </row>
    <row r="59" spans="2:4" ht="20.25" customHeight="1" thickTop="1" x14ac:dyDescent="0.25">
      <c r="B59" s="46"/>
      <c r="C59" s="47"/>
      <c r="D59" s="100"/>
    </row>
    <row r="60" spans="2:4" ht="20.25" customHeight="1" x14ac:dyDescent="0.25">
      <c r="B60" s="46" t="s">
        <v>145</v>
      </c>
      <c r="C60" s="47"/>
      <c r="D60" s="100"/>
    </row>
    <row r="61" spans="2:4" ht="20.25" customHeight="1" x14ac:dyDescent="0.25">
      <c r="B61" s="48" t="s">
        <v>146</v>
      </c>
      <c r="C61" s="47">
        <v>-282</v>
      </c>
      <c r="D61" s="100">
        <v>-732</v>
      </c>
    </row>
    <row r="62" spans="2:4" ht="20.25" customHeight="1" x14ac:dyDescent="0.25">
      <c r="B62" s="48" t="s">
        <v>214</v>
      </c>
      <c r="C62" s="47">
        <v>6644</v>
      </c>
      <c r="D62" s="100" t="s">
        <v>3</v>
      </c>
    </row>
    <row r="63" spans="2:4" ht="20.25" customHeight="1" x14ac:dyDescent="0.25">
      <c r="B63" s="48" t="s">
        <v>73</v>
      </c>
      <c r="C63" s="47">
        <v>-39686</v>
      </c>
      <c r="D63" s="100">
        <v>-71924</v>
      </c>
    </row>
    <row r="64" spans="2:4" ht="20.25" customHeight="1" x14ac:dyDescent="0.25">
      <c r="B64" s="48" t="s">
        <v>74</v>
      </c>
      <c r="C64" s="47">
        <v>-1033</v>
      </c>
      <c r="D64" s="100">
        <v>-3037</v>
      </c>
    </row>
    <row r="65" spans="2:4" ht="20.25" customHeight="1" x14ac:dyDescent="0.25">
      <c r="B65" s="48" t="s">
        <v>56</v>
      </c>
      <c r="C65" s="47">
        <v>104373</v>
      </c>
      <c r="D65" s="100">
        <v>-175983</v>
      </c>
    </row>
    <row r="66" spans="2:4" ht="20.25" customHeight="1" thickBot="1" x14ac:dyDescent="0.3">
      <c r="B66" s="46" t="s">
        <v>215</v>
      </c>
      <c r="C66" s="102">
        <v>70016</v>
      </c>
      <c r="D66" s="51">
        <v>-251676</v>
      </c>
    </row>
    <row r="67" spans="2:4" ht="20.25" customHeight="1" thickTop="1" x14ac:dyDescent="0.25">
      <c r="B67" s="48"/>
      <c r="C67" s="47"/>
      <c r="D67" s="100"/>
    </row>
    <row r="68" spans="2:4" ht="20.25" customHeight="1" x14ac:dyDescent="0.25">
      <c r="B68" s="46" t="s">
        <v>147</v>
      </c>
      <c r="C68" s="47"/>
      <c r="D68" s="100"/>
    </row>
    <row r="69" spans="2:4" ht="20.25" customHeight="1" x14ac:dyDescent="0.25">
      <c r="B69" s="48" t="s">
        <v>191</v>
      </c>
      <c r="C69" s="47">
        <v>-114865</v>
      </c>
      <c r="D69" s="100">
        <v>-527769</v>
      </c>
    </row>
    <row r="70" spans="2:4" ht="20.25" customHeight="1" x14ac:dyDescent="0.25">
      <c r="B70" s="48" t="s">
        <v>148</v>
      </c>
      <c r="C70" s="47">
        <v>-409511</v>
      </c>
      <c r="D70" s="100">
        <v>-666560</v>
      </c>
    </row>
    <row r="71" spans="2:4" ht="20.25" customHeight="1" x14ac:dyDescent="0.25">
      <c r="B71" s="48" t="s">
        <v>149</v>
      </c>
      <c r="C71" s="47">
        <v>-6050</v>
      </c>
      <c r="D71" s="100">
        <v>-5630</v>
      </c>
    </row>
    <row r="72" spans="2:4" ht="19.5" customHeight="1" thickBot="1" x14ac:dyDescent="0.3">
      <c r="B72" s="46" t="s">
        <v>223</v>
      </c>
      <c r="C72" s="102">
        <v>-530426</v>
      </c>
      <c r="D72" s="51">
        <v>-1199959</v>
      </c>
    </row>
    <row r="73" spans="2:4" ht="18" customHeight="1" thickTop="1" x14ac:dyDescent="0.25">
      <c r="B73" s="48"/>
      <c r="C73" s="47"/>
      <c r="D73" s="100"/>
    </row>
    <row r="74" spans="2:4" ht="18" customHeight="1" x14ac:dyDescent="0.25">
      <c r="B74" s="46" t="s">
        <v>224</v>
      </c>
      <c r="C74" s="50">
        <v>298250</v>
      </c>
      <c r="D74" s="101">
        <v>359412</v>
      </c>
    </row>
    <row r="75" spans="2:4" ht="18" customHeight="1" x14ac:dyDescent="0.25">
      <c r="B75" s="48" t="s">
        <v>225</v>
      </c>
      <c r="C75" s="47">
        <v>123071</v>
      </c>
      <c r="D75" s="100">
        <v>384397</v>
      </c>
    </row>
    <row r="76" spans="2:4" ht="18" customHeight="1" thickBot="1" x14ac:dyDescent="0.3">
      <c r="B76" s="46" t="s">
        <v>226</v>
      </c>
      <c r="C76" s="102">
        <v>421321</v>
      </c>
      <c r="D76" s="51">
        <v>743809</v>
      </c>
    </row>
    <row r="77" spans="2:4" ht="15.75" thickTop="1" x14ac:dyDescent="0.25"/>
  </sheetData>
  <mergeCells count="3">
    <mergeCell ref="B7:D7"/>
    <mergeCell ref="B9:B10"/>
    <mergeCell ref="C9:D9"/>
  </mergeCells>
  <conditionalFormatting sqref="B11:D13 B14 D14:D76">
    <cfRule type="expression" dxfId="2" priority="4">
      <formula>MOD(ROW(),2)=0</formula>
    </cfRule>
  </conditionalFormatting>
  <conditionalFormatting sqref="C14:C76">
    <cfRule type="expression" dxfId="1" priority="2">
      <formula>MOD(ROW(),2)=0</formula>
    </cfRule>
  </conditionalFormatting>
  <conditionalFormatting sqref="B15:B76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7:O28"/>
  <sheetViews>
    <sheetView showGridLines="0" showRowColHeaders="0" topLeftCell="A4" zoomScale="80" zoomScaleNormal="80" workbookViewId="0">
      <selection activeCell="E29" sqref="E29"/>
    </sheetView>
  </sheetViews>
  <sheetFormatPr defaultRowHeight="12.75" x14ac:dyDescent="0.2"/>
  <cols>
    <col min="1" max="1" width="13.85546875" style="22" customWidth="1"/>
    <col min="2" max="2" width="39.28515625" style="22" customWidth="1"/>
    <col min="3" max="3" width="14.5703125" style="22" bestFit="1" customWidth="1"/>
    <col min="4" max="4" width="4.28515625" style="22" customWidth="1"/>
    <col min="5" max="5" width="39.28515625" style="22" customWidth="1"/>
    <col min="6" max="6" width="14.42578125" style="25" bestFit="1" customWidth="1"/>
    <col min="7" max="7" width="4.42578125" style="25" bestFit="1" customWidth="1"/>
    <col min="8" max="8" width="9.140625" style="22"/>
    <col min="9" max="9" width="12.140625" style="22" customWidth="1"/>
    <col min="10" max="10" width="9" style="22" customWidth="1"/>
    <col min="11" max="11" width="34" style="22" hidden="1" customWidth="1"/>
    <col min="12" max="13" width="9.140625" style="22" hidden="1" customWidth="1"/>
    <col min="14" max="14" width="31" style="22" hidden="1" customWidth="1"/>
    <col min="15" max="15" width="9.140625" style="22" hidden="1" customWidth="1"/>
    <col min="16" max="16" width="9.140625" style="22" customWidth="1"/>
    <col min="17" max="16384" width="9.140625" style="22"/>
  </cols>
  <sheetData>
    <row r="7" spans="1:8" ht="15.75" x14ac:dyDescent="0.25">
      <c r="A7" s="28"/>
      <c r="B7" s="28"/>
      <c r="C7" s="28"/>
      <c r="D7" s="28"/>
      <c r="E7" s="28"/>
      <c r="F7" s="28"/>
      <c r="G7" s="28"/>
      <c r="H7" s="28"/>
    </row>
    <row r="8" spans="1:8" ht="15.75" x14ac:dyDescent="0.25">
      <c r="A8" s="28"/>
      <c r="B8" s="28"/>
      <c r="C8" s="28"/>
      <c r="D8" s="28"/>
      <c r="E8" s="28"/>
      <c r="F8" s="28"/>
      <c r="G8" s="28"/>
      <c r="H8" s="28"/>
    </row>
    <row r="9" spans="1:8" ht="15.75" x14ac:dyDescent="0.25">
      <c r="A9" s="28"/>
      <c r="B9" s="28"/>
      <c r="C9" s="28"/>
      <c r="D9" s="28"/>
      <c r="E9" s="28"/>
      <c r="F9" s="28"/>
      <c r="G9" s="28"/>
      <c r="H9" s="28"/>
    </row>
    <row r="10" spans="1:8" ht="16.5" thickBot="1" x14ac:dyDescent="0.3">
      <c r="A10" s="28"/>
      <c r="B10" s="28"/>
      <c r="C10" s="28"/>
      <c r="D10" s="28"/>
      <c r="E10" s="28"/>
      <c r="F10" s="28"/>
      <c r="G10" s="28"/>
      <c r="H10" s="28"/>
    </row>
    <row r="11" spans="1:8" ht="16.5" thickTop="1" x14ac:dyDescent="0.2">
      <c r="B11" s="156" t="s">
        <v>37</v>
      </c>
      <c r="C11" s="157"/>
      <c r="D11" s="79"/>
      <c r="E11" s="156" t="s">
        <v>38</v>
      </c>
      <c r="F11" s="157"/>
    </row>
    <row r="12" spans="1:8" ht="15.75" x14ac:dyDescent="0.2">
      <c r="B12" s="158" t="s">
        <v>227</v>
      </c>
      <c r="C12" s="159"/>
      <c r="D12" s="79"/>
      <c r="E12" s="177" t="s">
        <v>227</v>
      </c>
      <c r="F12" s="178"/>
    </row>
    <row r="13" spans="1:8" x14ac:dyDescent="0.2">
      <c r="B13" s="82" t="s">
        <v>39</v>
      </c>
      <c r="C13" s="83">
        <v>1597</v>
      </c>
      <c r="D13" s="81"/>
      <c r="E13" s="82" t="s">
        <v>40</v>
      </c>
      <c r="F13" s="84">
        <v>22092</v>
      </c>
    </row>
    <row r="14" spans="1:8" x14ac:dyDescent="0.2">
      <c r="B14" s="85" t="s">
        <v>41</v>
      </c>
      <c r="C14" s="86">
        <v>1643</v>
      </c>
      <c r="D14" s="81"/>
      <c r="E14" s="85" t="s">
        <v>42</v>
      </c>
      <c r="F14" s="86">
        <v>1322</v>
      </c>
    </row>
    <row r="15" spans="1:8" x14ac:dyDescent="0.2">
      <c r="B15" s="89" t="s">
        <v>192</v>
      </c>
      <c r="C15" s="88">
        <v>-46</v>
      </c>
      <c r="D15" s="81"/>
      <c r="E15" s="87" t="s">
        <v>43</v>
      </c>
      <c r="F15" s="88">
        <v>15114</v>
      </c>
    </row>
    <row r="16" spans="1:8" x14ac:dyDescent="0.2">
      <c r="B16" s="89"/>
      <c r="C16" s="90"/>
      <c r="D16" s="81"/>
      <c r="E16" s="87" t="s">
        <v>44</v>
      </c>
      <c r="F16" s="88">
        <v>5649</v>
      </c>
    </row>
    <row r="17" spans="2:6" x14ac:dyDescent="0.2">
      <c r="B17" s="89"/>
      <c r="C17" s="90"/>
      <c r="D17" s="81"/>
      <c r="E17" s="85" t="s">
        <v>45</v>
      </c>
      <c r="F17" s="86">
        <v>7</v>
      </c>
    </row>
    <row r="18" spans="2:6" x14ac:dyDescent="0.2">
      <c r="B18" s="82" t="s">
        <v>228</v>
      </c>
      <c r="C18" s="83">
        <v>12396</v>
      </c>
      <c r="D18" s="81"/>
      <c r="E18" s="87"/>
      <c r="F18" s="88"/>
    </row>
    <row r="19" spans="2:6" x14ac:dyDescent="0.2">
      <c r="B19" s="89"/>
      <c r="C19" s="90"/>
      <c r="D19" s="81"/>
      <c r="E19" s="80"/>
      <c r="F19" s="91"/>
    </row>
    <row r="20" spans="2:6" x14ac:dyDescent="0.2">
      <c r="B20" s="92"/>
      <c r="C20" s="93"/>
      <c r="D20" s="81"/>
      <c r="E20" s="92"/>
      <c r="F20" s="91"/>
    </row>
    <row r="21" spans="2:6" x14ac:dyDescent="0.2">
      <c r="B21" s="92"/>
      <c r="C21" s="93"/>
      <c r="D21" s="81"/>
      <c r="E21" s="82"/>
      <c r="F21" s="84"/>
    </row>
    <row r="22" spans="2:6" x14ac:dyDescent="0.2">
      <c r="B22" s="82" t="s">
        <v>46</v>
      </c>
      <c r="C22" s="83">
        <v>5329</v>
      </c>
      <c r="D22" s="81"/>
      <c r="E22" s="80"/>
      <c r="F22" s="91"/>
    </row>
    <row r="23" spans="2:6" x14ac:dyDescent="0.2">
      <c r="B23" s="82"/>
      <c r="C23" s="83"/>
      <c r="D23" s="81"/>
      <c r="E23" s="94"/>
      <c r="F23" s="91"/>
    </row>
    <row r="24" spans="2:6" x14ac:dyDescent="0.2">
      <c r="B24" s="92"/>
      <c r="C24" s="93"/>
      <c r="D24" s="81"/>
      <c r="E24" s="82"/>
      <c r="F24" s="84"/>
    </row>
    <row r="25" spans="2:6" x14ac:dyDescent="0.2">
      <c r="B25" s="92"/>
      <c r="C25" s="93"/>
      <c r="D25" s="81"/>
      <c r="E25" s="80"/>
      <c r="F25" s="91"/>
    </row>
    <row r="26" spans="2:6" x14ac:dyDescent="0.2">
      <c r="B26" s="82" t="s">
        <v>47</v>
      </c>
      <c r="C26" s="83">
        <v>2770</v>
      </c>
      <c r="D26" s="81"/>
      <c r="E26" s="80"/>
      <c r="F26" s="91"/>
    </row>
    <row r="27" spans="2:6" ht="13.5" thickBot="1" x14ac:dyDescent="0.25">
      <c r="B27" s="95"/>
      <c r="C27" s="96"/>
      <c r="D27" s="81"/>
      <c r="E27" s="95"/>
      <c r="F27" s="97"/>
    </row>
    <row r="28" spans="2:6" ht="13.5" thickTop="1" x14ac:dyDescent="0.2"/>
  </sheetData>
  <mergeCells count="4">
    <mergeCell ref="B11:C11"/>
    <mergeCell ref="E11:F11"/>
    <mergeCell ref="B12:C12"/>
    <mergeCell ref="E12:F12"/>
  </mergeCells>
  <conditionalFormatting sqref="B14:C14 E14:F17 C15">
    <cfRule type="expression" dxfId="25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showGridLines="0" showRowColHeaders="0" zoomScale="80" zoomScaleNormal="80" workbookViewId="0">
      <selection activeCell="C38" sqref="C38"/>
    </sheetView>
  </sheetViews>
  <sheetFormatPr defaultColWidth="8.7109375" defaultRowHeight="15" customHeight="1" zeroHeight="1" x14ac:dyDescent="0.25"/>
  <cols>
    <col min="1" max="1" width="13.85546875" customWidth="1"/>
    <col min="2" max="2" width="39.28515625" customWidth="1"/>
    <col min="3" max="10" width="16.28515625" customWidth="1"/>
    <col min="16381" max="16381" width="8.7109375" customWidth="1"/>
  </cols>
  <sheetData>
    <row r="1" spans="1:10" ht="15" customHeight="1" x14ac:dyDescent="0.25">
      <c r="B1" s="164"/>
      <c r="C1" s="164"/>
      <c r="D1" s="164"/>
    </row>
    <row r="2" spans="1:10" ht="15" customHeight="1" x14ac:dyDescent="0.25">
      <c r="B2" s="164"/>
      <c r="C2" s="164"/>
      <c r="D2" s="164"/>
    </row>
    <row r="3" spans="1:10" ht="15" customHeight="1" x14ac:dyDescent="0.25">
      <c r="B3" s="164"/>
      <c r="C3" s="164"/>
      <c r="D3" s="164"/>
    </row>
    <row r="4" spans="1:10" ht="15" customHeight="1" x14ac:dyDescent="0.25">
      <c r="B4" s="164"/>
      <c r="C4" s="164"/>
      <c r="D4" s="164"/>
    </row>
    <row r="5" spans="1:10" ht="15" customHeight="1" x14ac:dyDescent="0.25">
      <c r="B5" s="164"/>
      <c r="C5" s="164"/>
      <c r="D5" s="164"/>
    </row>
    <row r="6" spans="1:10" ht="15" customHeight="1" x14ac:dyDescent="0.25">
      <c r="B6" s="164"/>
      <c r="C6" s="164"/>
      <c r="D6" s="164"/>
    </row>
    <row r="7" spans="1:10" ht="24.6" customHeight="1" x14ac:dyDescent="0.25">
      <c r="A7" s="10"/>
      <c r="B7" s="6" t="s">
        <v>0</v>
      </c>
      <c r="C7" s="10"/>
      <c r="D7" s="10"/>
    </row>
    <row r="8" spans="1:10" ht="9.75" customHeight="1" x14ac:dyDescent="0.25">
      <c r="A8" s="10"/>
      <c r="B8" s="4"/>
      <c r="C8" s="10"/>
      <c r="D8" s="10"/>
    </row>
    <row r="9" spans="1:10" ht="27" customHeight="1" thickBot="1" x14ac:dyDescent="0.3">
      <c r="A9" s="10"/>
      <c r="B9" s="165"/>
      <c r="C9" s="160" t="s">
        <v>2</v>
      </c>
      <c r="D9" s="161"/>
      <c r="E9" s="161"/>
      <c r="F9" s="161"/>
      <c r="G9" s="160" t="s">
        <v>161</v>
      </c>
      <c r="H9" s="161"/>
      <c r="I9" s="161"/>
      <c r="J9" s="161"/>
    </row>
    <row r="10" spans="1:10" ht="24.6" customHeight="1" thickTop="1" x14ac:dyDescent="0.25">
      <c r="A10" s="10"/>
      <c r="B10" s="165"/>
      <c r="C10" s="162" t="s">
        <v>196</v>
      </c>
      <c r="D10" s="163"/>
      <c r="E10" s="162" t="s">
        <v>169</v>
      </c>
      <c r="F10" s="163"/>
      <c r="G10" s="162" t="s">
        <v>197</v>
      </c>
      <c r="H10" s="163"/>
      <c r="I10" s="162" t="s">
        <v>170</v>
      </c>
      <c r="J10" s="163"/>
    </row>
    <row r="11" spans="1:10" ht="24.6" customHeight="1" x14ac:dyDescent="0.25">
      <c r="A11" s="10"/>
      <c r="B11" s="165"/>
      <c r="C11" s="23" t="s">
        <v>29</v>
      </c>
      <c r="D11" s="23" t="s">
        <v>30</v>
      </c>
      <c r="E11" s="23" t="s">
        <v>29</v>
      </c>
      <c r="F11" s="23" t="s">
        <v>30</v>
      </c>
      <c r="G11" s="23" t="s">
        <v>29</v>
      </c>
      <c r="H11" s="23" t="s">
        <v>30</v>
      </c>
      <c r="I11" s="23" t="s">
        <v>29</v>
      </c>
      <c r="J11" s="23" t="s">
        <v>30</v>
      </c>
    </row>
    <row r="12" spans="1:10" x14ac:dyDescent="0.25">
      <c r="A12" s="10"/>
      <c r="B12" s="59" t="s">
        <v>31</v>
      </c>
      <c r="C12" s="60">
        <v>3873013</v>
      </c>
      <c r="D12" s="61">
        <v>1112163</v>
      </c>
      <c r="E12" s="62">
        <v>3632514</v>
      </c>
      <c r="F12" s="61">
        <v>960627</v>
      </c>
      <c r="G12" s="60">
        <v>7434741</v>
      </c>
      <c r="H12" s="61">
        <v>2114577</v>
      </c>
      <c r="I12" s="62">
        <v>7003926</v>
      </c>
      <c r="J12" s="61">
        <v>1856353</v>
      </c>
    </row>
    <row r="13" spans="1:10" x14ac:dyDescent="0.25">
      <c r="A13" s="10"/>
      <c r="B13" s="59" t="s">
        <v>32</v>
      </c>
      <c r="C13" s="60">
        <v>1067459</v>
      </c>
      <c r="D13" s="61">
        <v>276917</v>
      </c>
      <c r="E13" s="62">
        <v>996727</v>
      </c>
      <c r="F13" s="61">
        <v>221144</v>
      </c>
      <c r="G13" s="60">
        <v>2122937</v>
      </c>
      <c r="H13" s="61">
        <v>538940</v>
      </c>
      <c r="I13" s="62">
        <v>1996154</v>
      </c>
      <c r="J13" s="61">
        <v>434926</v>
      </c>
    </row>
    <row r="14" spans="1:10" x14ac:dyDescent="0.25">
      <c r="A14" s="10"/>
      <c r="B14" s="59" t="s">
        <v>33</v>
      </c>
      <c r="C14" s="63">
        <v>3322</v>
      </c>
      <c r="D14" s="64">
        <v>1317</v>
      </c>
      <c r="E14" s="65">
        <v>12944</v>
      </c>
      <c r="F14" s="64">
        <v>3733</v>
      </c>
      <c r="G14" s="63">
        <v>8422</v>
      </c>
      <c r="H14" s="64">
        <v>2427</v>
      </c>
      <c r="I14" s="65">
        <v>19910</v>
      </c>
      <c r="J14" s="64">
        <v>5598</v>
      </c>
    </row>
    <row r="15" spans="1:10" x14ac:dyDescent="0.25">
      <c r="A15" s="10"/>
      <c r="B15" s="66" t="s">
        <v>34</v>
      </c>
      <c r="C15" s="67">
        <v>4943794</v>
      </c>
      <c r="D15" s="68">
        <v>1390397</v>
      </c>
      <c r="E15" s="67">
        <v>4642185</v>
      </c>
      <c r="F15" s="68">
        <v>1185504</v>
      </c>
      <c r="G15" s="67">
        <v>9566100</v>
      </c>
      <c r="H15" s="68">
        <v>2655944</v>
      </c>
      <c r="I15" s="67">
        <v>9019990</v>
      </c>
      <c r="J15" s="68">
        <v>2296877</v>
      </c>
    </row>
    <row r="16" spans="1:10" x14ac:dyDescent="0.25">
      <c r="A16" s="10"/>
      <c r="B16" s="59" t="s">
        <v>35</v>
      </c>
      <c r="C16" s="69" t="s">
        <v>3</v>
      </c>
      <c r="D16" s="64">
        <v>-20177</v>
      </c>
      <c r="E16" s="70" t="s">
        <v>3</v>
      </c>
      <c r="F16" s="64">
        <v>-30384</v>
      </c>
      <c r="G16" s="69" t="s">
        <v>3</v>
      </c>
      <c r="H16" s="64">
        <v>79818</v>
      </c>
      <c r="I16" s="70" t="s">
        <v>3</v>
      </c>
      <c r="J16" s="64">
        <v>60166</v>
      </c>
    </row>
    <row r="17" spans="1:10" x14ac:dyDescent="0.25">
      <c r="A17" s="10"/>
      <c r="B17" s="59"/>
      <c r="C17" s="67">
        <v>4943794</v>
      </c>
      <c r="D17" s="68">
        <v>1370220</v>
      </c>
      <c r="E17" s="67">
        <v>4642185</v>
      </c>
      <c r="F17" s="68">
        <v>1155120</v>
      </c>
      <c r="G17" s="67">
        <v>9566100</v>
      </c>
      <c r="H17" s="68">
        <v>2735762</v>
      </c>
      <c r="I17" s="67">
        <v>9019990</v>
      </c>
      <c r="J17" s="68">
        <v>2357043</v>
      </c>
    </row>
    <row r="18" spans="1:10" ht="15.75" thickBot="1" x14ac:dyDescent="0.3">
      <c r="A18" s="10"/>
      <c r="B18" s="59" t="s">
        <v>150</v>
      </c>
      <c r="C18" s="71">
        <v>2096258</v>
      </c>
      <c r="D18" s="72">
        <v>540722</v>
      </c>
      <c r="E18" s="73">
        <v>2644747</v>
      </c>
      <c r="F18" s="72">
        <v>672569</v>
      </c>
      <c r="G18" s="71">
        <v>4373404</v>
      </c>
      <c r="H18" s="72">
        <v>1188628</v>
      </c>
      <c r="I18" s="73">
        <v>5392806</v>
      </c>
      <c r="J18" s="72">
        <v>1441807</v>
      </c>
    </row>
    <row r="19" spans="1:10" ht="15.75" thickTop="1" x14ac:dyDescent="0.25">
      <c r="A19" s="10"/>
      <c r="B19" s="59" t="s">
        <v>36</v>
      </c>
      <c r="C19" s="74" t="s">
        <v>3</v>
      </c>
      <c r="D19" s="61">
        <v>-26006</v>
      </c>
      <c r="E19" s="75" t="s">
        <v>3</v>
      </c>
      <c r="F19" s="61">
        <v>-18048</v>
      </c>
      <c r="G19" s="74" t="s">
        <v>3</v>
      </c>
      <c r="H19" s="61">
        <v>-21939</v>
      </c>
      <c r="I19" s="75" t="s">
        <v>3</v>
      </c>
      <c r="J19" s="61">
        <v>-91767</v>
      </c>
    </row>
    <row r="20" spans="1:10" ht="15.75" thickBot="1" x14ac:dyDescent="0.3">
      <c r="A20" s="10"/>
      <c r="B20" s="76"/>
      <c r="C20" s="77">
        <v>7040052</v>
      </c>
      <c r="D20" s="78">
        <v>1884936</v>
      </c>
      <c r="E20" s="77">
        <v>7286932</v>
      </c>
      <c r="F20" s="78">
        <v>1809641</v>
      </c>
      <c r="G20" s="77">
        <v>13939504</v>
      </c>
      <c r="H20" s="78">
        <v>3902451</v>
      </c>
      <c r="I20" s="77">
        <v>14412796</v>
      </c>
      <c r="J20" s="78">
        <v>3707083</v>
      </c>
    </row>
    <row r="21" spans="1:10" ht="15.75" thickTop="1" x14ac:dyDescent="0.25"/>
    <row r="22" spans="1:10" x14ac:dyDescent="0.25">
      <c r="C22" s="8"/>
      <c r="D22" s="8"/>
    </row>
    <row r="23" spans="1:10" x14ac:dyDescent="0.25">
      <c r="C23" s="7"/>
      <c r="D23" s="7"/>
    </row>
    <row r="24" spans="1:10" x14ac:dyDescent="0.25">
      <c r="C24" s="7"/>
      <c r="D24" s="7"/>
    </row>
    <row r="25" spans="1:10" x14ac:dyDescent="0.25">
      <c r="C25" s="7"/>
      <c r="D25" s="7"/>
    </row>
    <row r="26" spans="1:10" x14ac:dyDescent="0.25"/>
    <row r="27" spans="1:10" x14ac:dyDescent="0.25">
      <c r="C27" s="7"/>
      <c r="D27" s="7"/>
    </row>
    <row r="28" spans="1:10" x14ac:dyDescent="0.25">
      <c r="C28" s="7"/>
      <c r="D28" s="7"/>
    </row>
    <row r="29" spans="1:10" x14ac:dyDescent="0.25">
      <c r="C29" s="7"/>
      <c r="D29" s="7"/>
    </row>
    <row r="30" spans="1:10" x14ac:dyDescent="0.25">
      <c r="C30" s="7"/>
      <c r="D30" s="7"/>
    </row>
    <row r="31" spans="1:10" x14ac:dyDescent="0.25">
      <c r="D31" s="7"/>
    </row>
    <row r="32" spans="1:10" x14ac:dyDescent="0.25">
      <c r="C32" s="7"/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/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ht="15" customHeight="1" x14ac:dyDescent="0.25"/>
    <row r="48" spans="3:4" ht="15" customHeight="1" x14ac:dyDescent="0.25"/>
  </sheetData>
  <mergeCells count="8">
    <mergeCell ref="G9:J9"/>
    <mergeCell ref="G10:H10"/>
    <mergeCell ref="I10:J10"/>
    <mergeCell ref="B1:D6"/>
    <mergeCell ref="B9:B11"/>
    <mergeCell ref="C9:F9"/>
    <mergeCell ref="C10:D10"/>
    <mergeCell ref="E10:F10"/>
  </mergeCells>
  <conditionalFormatting sqref="B12:F20">
    <cfRule type="expression" dxfId="24" priority="2">
      <formula>MOD(ROW(),2)=0</formula>
    </cfRule>
  </conditionalFormatting>
  <conditionalFormatting sqref="G12:J20">
    <cfRule type="expression" dxfId="2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showGridLines="0" showRowColHeaders="0" zoomScale="80" zoomScaleNormal="80" workbookViewId="0">
      <selection activeCell="C20" sqref="C20"/>
    </sheetView>
  </sheetViews>
  <sheetFormatPr defaultColWidth="8.7109375" defaultRowHeight="15" customHeight="1" x14ac:dyDescent="0.25"/>
  <cols>
    <col min="1" max="1" width="13.85546875" customWidth="1"/>
    <col min="2" max="2" width="59.7109375" customWidth="1"/>
    <col min="3" max="6" width="20.28515625" customWidth="1"/>
    <col min="16383" max="16383" width="8.7109375" customWidth="1"/>
  </cols>
  <sheetData>
    <row r="1" spans="1:6" ht="15" customHeight="1" x14ac:dyDescent="0.25">
      <c r="B1" s="164"/>
      <c r="C1" s="164"/>
      <c r="D1" s="164"/>
      <c r="E1" s="164"/>
    </row>
    <row r="2" spans="1:6" ht="15" customHeight="1" x14ac:dyDescent="0.25">
      <c r="B2" s="164"/>
      <c r="C2" s="164"/>
      <c r="D2" s="164"/>
      <c r="E2" s="164"/>
    </row>
    <row r="3" spans="1:6" ht="15" customHeight="1" x14ac:dyDescent="0.25">
      <c r="B3" s="164"/>
      <c r="C3" s="164"/>
      <c r="D3" s="164"/>
      <c r="E3" s="164"/>
    </row>
    <row r="4" spans="1:6" ht="15" customHeight="1" x14ac:dyDescent="0.25">
      <c r="B4" s="164"/>
      <c r="C4" s="164"/>
      <c r="D4" s="164"/>
      <c r="E4" s="164"/>
    </row>
    <row r="5" spans="1:6" ht="15" customHeight="1" x14ac:dyDescent="0.25">
      <c r="B5" s="164"/>
      <c r="C5" s="164"/>
      <c r="D5" s="164"/>
      <c r="E5" s="164"/>
    </row>
    <row r="6" spans="1:6" ht="15" customHeight="1" x14ac:dyDescent="0.25">
      <c r="B6" s="164"/>
      <c r="C6" s="164"/>
      <c r="D6" s="164"/>
      <c r="E6" s="164"/>
    </row>
    <row r="7" spans="1:6" ht="24.6" customHeight="1" x14ac:dyDescent="0.25">
      <c r="A7" s="10"/>
      <c r="B7" s="6" t="s">
        <v>0</v>
      </c>
      <c r="C7" s="10"/>
      <c r="D7" s="10"/>
    </row>
    <row r="8" spans="1:6" ht="9.75" customHeight="1" x14ac:dyDescent="0.25">
      <c r="A8" s="10"/>
      <c r="B8" s="4"/>
      <c r="C8" s="10"/>
      <c r="D8" s="10"/>
    </row>
    <row r="9" spans="1:6" ht="32.450000000000003" customHeight="1" x14ac:dyDescent="0.25">
      <c r="A9" s="10"/>
      <c r="B9" s="165"/>
      <c r="C9" s="166" t="s">
        <v>2</v>
      </c>
      <c r="D9" s="167"/>
      <c r="E9" s="166" t="s">
        <v>161</v>
      </c>
      <c r="F9" s="167"/>
    </row>
    <row r="10" spans="1:6" x14ac:dyDescent="0.25">
      <c r="A10" s="10"/>
      <c r="B10" s="165"/>
      <c r="C10" s="23" t="s">
        <v>196</v>
      </c>
      <c r="D10" s="23" t="s">
        <v>169</v>
      </c>
      <c r="E10" s="23" t="s">
        <v>197</v>
      </c>
      <c r="F10" s="23" t="s">
        <v>170</v>
      </c>
    </row>
    <row r="11" spans="1:6" ht="23.25" customHeight="1" x14ac:dyDescent="0.25">
      <c r="A11" s="10"/>
      <c r="B11" s="37" t="s">
        <v>151</v>
      </c>
      <c r="C11" s="38">
        <v>1884936</v>
      </c>
      <c r="D11" s="38">
        <v>1809641</v>
      </c>
      <c r="E11" s="38">
        <v>3902451</v>
      </c>
      <c r="F11" s="38">
        <v>3707083</v>
      </c>
    </row>
    <row r="12" spans="1:6" ht="23.25" customHeight="1" x14ac:dyDescent="0.25">
      <c r="A12" s="10"/>
      <c r="B12" s="39" t="s">
        <v>173</v>
      </c>
      <c r="C12" s="40"/>
      <c r="D12" s="40"/>
      <c r="E12" s="40"/>
      <c r="F12" s="40"/>
    </row>
    <row r="13" spans="1:6" ht="23.25" customHeight="1" x14ac:dyDescent="0.25">
      <c r="A13" s="10"/>
      <c r="B13" s="37" t="s">
        <v>172</v>
      </c>
      <c r="C13" s="38">
        <v>197395</v>
      </c>
      <c r="D13" s="38">
        <v>135969</v>
      </c>
      <c r="E13" s="38">
        <v>349240</v>
      </c>
      <c r="F13" s="38">
        <v>286688</v>
      </c>
    </row>
    <row r="14" spans="1:6" ht="23.25" customHeight="1" x14ac:dyDescent="0.25">
      <c r="A14" s="10"/>
      <c r="B14" s="39" t="s">
        <v>174</v>
      </c>
      <c r="C14" s="40">
        <v>100873</v>
      </c>
      <c r="D14" s="40">
        <v>39683</v>
      </c>
      <c r="E14" s="40">
        <v>169268</v>
      </c>
      <c r="F14" s="40">
        <v>62134</v>
      </c>
    </row>
    <row r="15" spans="1:6" ht="23.25" customHeight="1" x14ac:dyDescent="0.25">
      <c r="A15" s="10"/>
      <c r="B15" s="37" t="s">
        <v>175</v>
      </c>
      <c r="C15" s="38">
        <v>204602</v>
      </c>
      <c r="D15" s="38">
        <v>129077</v>
      </c>
      <c r="E15" s="38">
        <v>393144</v>
      </c>
      <c r="F15" s="38">
        <v>274119</v>
      </c>
    </row>
    <row r="16" spans="1:6" ht="23.25" customHeight="1" x14ac:dyDescent="0.25">
      <c r="A16" s="10"/>
      <c r="B16" s="39" t="s">
        <v>152</v>
      </c>
      <c r="C16" s="40">
        <v>161268</v>
      </c>
      <c r="D16" s="40">
        <v>118844</v>
      </c>
      <c r="E16" s="40">
        <v>292863</v>
      </c>
      <c r="F16" s="40">
        <v>243404</v>
      </c>
    </row>
    <row r="17" spans="1:6" ht="23.25" customHeight="1" x14ac:dyDescent="0.25">
      <c r="A17" s="10"/>
      <c r="B17" s="37" t="s">
        <v>153</v>
      </c>
      <c r="C17" s="38">
        <v>18279</v>
      </c>
      <c r="D17" s="38">
        <v>14521</v>
      </c>
      <c r="E17" s="38">
        <v>40855</v>
      </c>
      <c r="F17" s="38">
        <v>64370</v>
      </c>
    </row>
    <row r="18" spans="1:6" ht="23.25" customHeight="1" x14ac:dyDescent="0.25">
      <c r="A18" s="10"/>
      <c r="B18" s="37" t="s">
        <v>195</v>
      </c>
      <c r="C18" s="38" t="s">
        <v>3</v>
      </c>
      <c r="D18" s="38">
        <v>153970</v>
      </c>
      <c r="E18" s="38" t="s">
        <v>3</v>
      </c>
      <c r="F18" s="38">
        <v>153970</v>
      </c>
    </row>
    <row r="19" spans="1:6" ht="23.25" customHeight="1" x14ac:dyDescent="0.25">
      <c r="A19" s="10"/>
      <c r="B19" s="37" t="s">
        <v>4</v>
      </c>
      <c r="C19" s="38">
        <v>19525</v>
      </c>
      <c r="D19" s="38">
        <v>16708</v>
      </c>
      <c r="E19" s="38">
        <v>55980</v>
      </c>
      <c r="F19" s="38">
        <v>40635</v>
      </c>
    </row>
    <row r="20" spans="1:6" ht="23.25" customHeight="1" x14ac:dyDescent="0.25">
      <c r="A20" s="10"/>
      <c r="B20" s="37" t="s">
        <v>154</v>
      </c>
      <c r="C20" s="38">
        <v>-537165</v>
      </c>
      <c r="D20" s="38">
        <v>-472846</v>
      </c>
      <c r="E20" s="38">
        <v>-1029924</v>
      </c>
      <c r="F20" s="38">
        <v>-941310</v>
      </c>
    </row>
    <row r="21" spans="1:6" ht="24.6" customHeight="1" thickBot="1" x14ac:dyDescent="0.3">
      <c r="A21" s="10"/>
      <c r="B21" s="108"/>
      <c r="C21" s="109">
        <v>2049713</v>
      </c>
      <c r="D21" s="110">
        <v>1945567</v>
      </c>
      <c r="E21" s="110">
        <v>4173877</v>
      </c>
      <c r="F21" s="110">
        <v>3891093</v>
      </c>
    </row>
    <row r="22" spans="1:6" ht="15.75" thickTop="1" x14ac:dyDescent="0.25">
      <c r="A22" s="10"/>
      <c r="B22" s="10"/>
      <c r="C22" s="10"/>
      <c r="D22" s="10"/>
    </row>
    <row r="23" spans="1:6" hidden="1" x14ac:dyDescent="0.25"/>
    <row r="24" spans="1:6" hidden="1" x14ac:dyDescent="0.25">
      <c r="C24" s="8"/>
      <c r="D24" s="8"/>
    </row>
    <row r="25" spans="1:6" hidden="1" x14ac:dyDescent="0.25">
      <c r="C25" s="7"/>
      <c r="D25" s="7"/>
    </row>
    <row r="26" spans="1:6" hidden="1" x14ac:dyDescent="0.25">
      <c r="C26" s="7"/>
      <c r="D26" s="7"/>
    </row>
    <row r="27" spans="1:6" hidden="1" x14ac:dyDescent="0.25">
      <c r="C27" s="7"/>
      <c r="D27" s="7"/>
    </row>
    <row r="28" spans="1:6" hidden="1" x14ac:dyDescent="0.25"/>
    <row r="29" spans="1:6" hidden="1" x14ac:dyDescent="0.25">
      <c r="C29" s="7"/>
      <c r="D29" s="7"/>
    </row>
    <row r="30" spans="1:6" hidden="1" x14ac:dyDescent="0.25">
      <c r="C30" s="7"/>
      <c r="D30" s="7"/>
    </row>
    <row r="31" spans="1:6" hidden="1" x14ac:dyDescent="0.25">
      <c r="C31" s="7"/>
      <c r="D31" s="7"/>
    </row>
    <row r="32" spans="1:6" hidden="1" x14ac:dyDescent="0.25">
      <c r="C32" s="7"/>
      <c r="D32" s="7"/>
    </row>
    <row r="33" spans="3:4" hidden="1" x14ac:dyDescent="0.25"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idden="1" x14ac:dyDescent="0.25">
      <c r="C37" s="7"/>
      <c r="D37" s="7"/>
    </row>
    <row r="38" spans="3:4" hidden="1" x14ac:dyDescent="0.25">
      <c r="C38" s="7"/>
      <c r="D38" s="7"/>
    </row>
    <row r="39" spans="3:4" hidden="1" x14ac:dyDescent="0.25">
      <c r="C39" s="7"/>
      <c r="D39" s="7"/>
    </row>
    <row r="40" spans="3:4" hidden="1" x14ac:dyDescent="0.25">
      <c r="C40" s="7"/>
      <c r="D40" s="7"/>
    </row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</sheetData>
  <mergeCells count="4">
    <mergeCell ref="B1:E6"/>
    <mergeCell ref="B9:B10"/>
    <mergeCell ref="C9:D9"/>
    <mergeCell ref="E9:F9"/>
  </mergeCells>
  <conditionalFormatting sqref="C17:D19">
    <cfRule type="expression" dxfId="22" priority="2">
      <formula>MOD(ROW(),2)=0</formula>
    </cfRule>
  </conditionalFormatting>
  <conditionalFormatting sqref="B11:F20">
    <cfRule type="expression" dxfId="2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40"/>
  <sheetViews>
    <sheetView showGridLines="0" showRowColHeaders="0" zoomScale="80" zoomScaleNormal="80" workbookViewId="0">
      <selection activeCell="E34" sqref="E34"/>
    </sheetView>
  </sheetViews>
  <sheetFormatPr defaultColWidth="8.7109375" defaultRowHeight="15" customHeight="1" x14ac:dyDescent="0.25"/>
  <cols>
    <col min="1" max="1" width="13.85546875" customWidth="1"/>
    <col min="2" max="2" width="57.7109375" bestFit="1" customWidth="1"/>
    <col min="3" max="5" width="20.5703125" customWidth="1"/>
    <col min="6" max="6" width="24.140625" customWidth="1"/>
    <col min="7" max="7" width="14.7109375" customWidth="1"/>
    <col min="8" max="8" width="19.28515625" customWidth="1"/>
    <col min="9" max="10" width="8.7109375" customWidth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>
      <c r="B5" s="164"/>
      <c r="C5" s="164"/>
      <c r="D5" s="164"/>
      <c r="E5" s="164"/>
      <c r="F5" s="164"/>
      <c r="G5" s="168"/>
      <c r="H5" s="168"/>
      <c r="I5" s="168"/>
    </row>
    <row r="6" spans="2:9" x14ac:dyDescent="0.25">
      <c r="B6" s="168"/>
      <c r="C6" s="168"/>
      <c r="D6" s="168"/>
      <c r="E6" s="168"/>
      <c r="F6" s="168"/>
      <c r="G6" s="168"/>
      <c r="H6" s="168"/>
      <c r="I6" s="168"/>
    </row>
    <row r="7" spans="2:9" x14ac:dyDescent="0.25">
      <c r="B7" s="168"/>
      <c r="C7" s="168"/>
      <c r="D7" s="168"/>
      <c r="E7" s="168"/>
      <c r="F7" s="168"/>
      <c r="G7" s="168"/>
      <c r="H7" s="168"/>
      <c r="I7" s="168"/>
    </row>
    <row r="8" spans="2:9" ht="21" customHeight="1" x14ac:dyDescent="0.25">
      <c r="B8" s="6" t="s">
        <v>0</v>
      </c>
      <c r="C8" s="11"/>
      <c r="D8" s="11"/>
      <c r="E8" s="2"/>
      <c r="F8" s="2"/>
    </row>
    <row r="9" spans="2:9" ht="24" customHeight="1" x14ac:dyDescent="0.25">
      <c r="B9" s="167"/>
      <c r="C9" s="166" t="s">
        <v>2</v>
      </c>
      <c r="D9" s="167"/>
      <c r="E9" s="166" t="s">
        <v>161</v>
      </c>
      <c r="F9" s="167"/>
    </row>
    <row r="10" spans="2:9" ht="18.75" customHeight="1" x14ac:dyDescent="0.25">
      <c r="B10" s="167"/>
      <c r="C10" s="23" t="s">
        <v>196</v>
      </c>
      <c r="D10" s="23" t="s">
        <v>169</v>
      </c>
      <c r="E10" s="23" t="s">
        <v>197</v>
      </c>
      <c r="F10" s="23" t="s">
        <v>170</v>
      </c>
    </row>
    <row r="11" spans="2:9" ht="24" customHeight="1" x14ac:dyDescent="0.25">
      <c r="B11" s="37" t="s">
        <v>193</v>
      </c>
      <c r="C11" s="42">
        <v>91654</v>
      </c>
      <c r="D11" s="42">
        <v>81081</v>
      </c>
      <c r="E11" s="42">
        <v>172721</v>
      </c>
      <c r="F11" s="42">
        <v>156636</v>
      </c>
    </row>
    <row r="12" spans="2:9" ht="24" customHeight="1" x14ac:dyDescent="0.25">
      <c r="B12" s="43" t="s">
        <v>5</v>
      </c>
      <c r="C12" s="44">
        <v>10606</v>
      </c>
      <c r="D12" s="44">
        <v>5960</v>
      </c>
      <c r="E12" s="44">
        <v>20002</v>
      </c>
      <c r="F12" s="44">
        <v>13106</v>
      </c>
    </row>
    <row r="13" spans="2:9" ht="24" customHeight="1" x14ac:dyDescent="0.25">
      <c r="B13" s="37" t="s">
        <v>83</v>
      </c>
      <c r="C13" s="42">
        <v>31735</v>
      </c>
      <c r="D13" s="42">
        <v>23282</v>
      </c>
      <c r="E13" s="42">
        <v>63966</v>
      </c>
      <c r="F13" s="42">
        <v>45975</v>
      </c>
    </row>
    <row r="14" spans="2:9" ht="24" customHeight="1" x14ac:dyDescent="0.25">
      <c r="B14" s="43" t="s">
        <v>7</v>
      </c>
      <c r="C14" s="44">
        <v>7192</v>
      </c>
      <c r="D14" s="44">
        <v>8130</v>
      </c>
      <c r="E14" s="44">
        <v>10729</v>
      </c>
      <c r="F14" s="44">
        <v>13010</v>
      </c>
    </row>
    <row r="15" spans="2:9" ht="24" customHeight="1" x14ac:dyDescent="0.25">
      <c r="B15" s="37" t="s">
        <v>8</v>
      </c>
      <c r="C15" s="42">
        <v>50433</v>
      </c>
      <c r="D15" s="42">
        <v>40914</v>
      </c>
      <c r="E15" s="42">
        <v>95513</v>
      </c>
      <c r="F15" s="42">
        <v>75365</v>
      </c>
    </row>
    <row r="16" spans="2:9" ht="24" customHeight="1" x14ac:dyDescent="0.25">
      <c r="B16" s="43" t="s">
        <v>9</v>
      </c>
      <c r="C16" s="44">
        <v>82307</v>
      </c>
      <c r="D16" s="44">
        <v>49137</v>
      </c>
      <c r="E16" s="44">
        <v>164184</v>
      </c>
      <c r="F16" s="44">
        <v>97012</v>
      </c>
    </row>
    <row r="17" spans="2:6" ht="24" customHeight="1" x14ac:dyDescent="0.25">
      <c r="B17" s="37" t="s">
        <v>198</v>
      </c>
      <c r="C17" s="38">
        <v>-35681</v>
      </c>
      <c r="D17" s="42">
        <v>41222</v>
      </c>
      <c r="E17" s="42">
        <v>6958</v>
      </c>
      <c r="F17" s="42">
        <v>36306</v>
      </c>
    </row>
    <row r="18" spans="2:6" ht="24" customHeight="1" x14ac:dyDescent="0.25">
      <c r="B18" s="39" t="s">
        <v>10</v>
      </c>
      <c r="C18" s="45">
        <v>59411</v>
      </c>
      <c r="D18" s="45">
        <v>48588</v>
      </c>
      <c r="E18" s="45">
        <v>117346</v>
      </c>
      <c r="F18" s="45">
        <v>97508</v>
      </c>
    </row>
    <row r="19" spans="2:6" ht="24" customHeight="1" x14ac:dyDescent="0.25">
      <c r="B19" s="37" t="s">
        <v>11</v>
      </c>
      <c r="C19" s="42">
        <v>933891</v>
      </c>
      <c r="D19" s="42">
        <v>952880</v>
      </c>
      <c r="E19" s="42">
        <v>1840688</v>
      </c>
      <c r="F19" s="42">
        <v>1932266</v>
      </c>
    </row>
    <row r="20" spans="2:6" ht="24" customHeight="1" x14ac:dyDescent="0.25">
      <c r="B20" s="43" t="s">
        <v>12</v>
      </c>
      <c r="C20" s="42">
        <v>75190</v>
      </c>
      <c r="D20" s="42">
        <v>28059</v>
      </c>
      <c r="E20" s="42">
        <v>125886</v>
      </c>
      <c r="F20" s="42">
        <v>47124</v>
      </c>
    </row>
    <row r="21" spans="2:6" ht="27" customHeight="1" x14ac:dyDescent="0.25">
      <c r="B21" s="37" t="s">
        <v>199</v>
      </c>
      <c r="C21" s="42">
        <v>171770</v>
      </c>
      <c r="D21" s="42" t="s">
        <v>3</v>
      </c>
      <c r="E21" s="42">
        <v>171770</v>
      </c>
      <c r="F21" s="42" t="s">
        <v>3</v>
      </c>
    </row>
    <row r="22" spans="2:6" ht="24" customHeight="1" x14ac:dyDescent="0.25">
      <c r="B22" s="43" t="s">
        <v>194</v>
      </c>
      <c r="C22" s="42">
        <v>15295</v>
      </c>
      <c r="D22" s="42">
        <v>18102</v>
      </c>
      <c r="E22" s="42">
        <v>21616</v>
      </c>
      <c r="F22" s="42">
        <v>33169</v>
      </c>
    </row>
    <row r="23" spans="2:6" ht="21.75" customHeight="1" thickBot="1" x14ac:dyDescent="0.3">
      <c r="B23" s="108" t="s">
        <v>25</v>
      </c>
      <c r="C23" s="147">
        <v>1493803</v>
      </c>
      <c r="D23" s="148">
        <v>1297355</v>
      </c>
      <c r="E23" s="148">
        <v>2811379</v>
      </c>
      <c r="F23" s="148">
        <v>2547477</v>
      </c>
    </row>
    <row r="24" spans="2:6" ht="21.75" customHeight="1" thickTop="1" x14ac:dyDescent="0.25">
      <c r="B24" s="37" t="s">
        <v>221</v>
      </c>
      <c r="C24" s="42">
        <v>1266245</v>
      </c>
      <c r="D24" s="42">
        <v>1228827</v>
      </c>
      <c r="E24" s="42">
        <v>2466627</v>
      </c>
      <c r="F24" s="42">
        <v>2412566</v>
      </c>
    </row>
    <row r="25" spans="2:6" ht="21.75" customHeight="1" x14ac:dyDescent="0.25">
      <c r="B25" s="37" t="s">
        <v>222</v>
      </c>
      <c r="C25" s="42">
        <v>227558</v>
      </c>
      <c r="D25" s="42">
        <v>68528</v>
      </c>
      <c r="E25" s="42">
        <v>344752</v>
      </c>
      <c r="F25" s="42">
        <v>134911</v>
      </c>
    </row>
    <row r="26" spans="2:6" ht="21.75" customHeight="1" thickBot="1" x14ac:dyDescent="0.3">
      <c r="B26" s="108" t="s">
        <v>28</v>
      </c>
      <c r="C26" s="149">
        <v>1493803</v>
      </c>
      <c r="D26" s="150">
        <v>1297355</v>
      </c>
      <c r="E26" s="150">
        <v>2811379</v>
      </c>
      <c r="F26" s="150">
        <v>2547477</v>
      </c>
    </row>
    <row r="27" spans="2:6" ht="15.75" thickTop="1" x14ac:dyDescent="0.25">
      <c r="E27" s="7"/>
      <c r="F27" s="7"/>
    </row>
    <row r="28" spans="2:6" x14ac:dyDescent="0.25">
      <c r="E28" s="7"/>
      <c r="F28" s="7"/>
    </row>
    <row r="29" spans="2:6" x14ac:dyDescent="0.25">
      <c r="E29" s="7"/>
      <c r="F29" s="7"/>
    </row>
    <row r="30" spans="2:6" x14ac:dyDescent="0.25">
      <c r="E30" s="7"/>
      <c r="F30" s="7"/>
    </row>
    <row r="31" spans="2:6" x14ac:dyDescent="0.25">
      <c r="E31" s="7"/>
      <c r="F31" s="7"/>
    </row>
    <row r="32" spans="2:6" x14ac:dyDescent="0.25">
      <c r="E32" s="7"/>
      <c r="F32" s="7"/>
    </row>
    <row r="33" spans="5:6" x14ac:dyDescent="0.25">
      <c r="E33" s="7"/>
      <c r="F33" s="7"/>
    </row>
    <row r="34" spans="5:6" x14ac:dyDescent="0.25">
      <c r="E34" s="7"/>
      <c r="F34" s="7"/>
    </row>
    <row r="35" spans="5:6" x14ac:dyDescent="0.25">
      <c r="E35" s="7"/>
      <c r="F35" s="7"/>
    </row>
    <row r="36" spans="5:6" x14ac:dyDescent="0.25">
      <c r="E36" s="7"/>
      <c r="F36" s="7"/>
    </row>
    <row r="37" spans="5:6" x14ac:dyDescent="0.25">
      <c r="E37" s="7"/>
      <c r="F37" s="7"/>
    </row>
    <row r="38" spans="5:6" x14ac:dyDescent="0.25">
      <c r="E38" s="7"/>
      <c r="F38" s="7"/>
    </row>
    <row r="39" spans="5:6" x14ac:dyDescent="0.25">
      <c r="E39" s="7"/>
      <c r="F39" s="7"/>
    </row>
    <row r="40" spans="5:6" x14ac:dyDescent="0.25"/>
  </sheetData>
  <mergeCells count="4">
    <mergeCell ref="B5:I7"/>
    <mergeCell ref="B9:B10"/>
    <mergeCell ref="C9:D9"/>
    <mergeCell ref="E9:F9"/>
  </mergeCells>
  <conditionalFormatting sqref="B11:F16 B17 D17:F17 B18:F26">
    <cfRule type="expression" dxfId="20" priority="3">
      <formula>MOD(ROW(),2)=0</formula>
    </cfRule>
  </conditionalFormatting>
  <conditionalFormatting sqref="C17">
    <cfRule type="expression" dxfId="1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45"/>
  <sheetViews>
    <sheetView showGridLines="0" showRowColHeaders="0" zoomScale="80" zoomScaleNormal="80" workbookViewId="0">
      <selection activeCell="D28" sqref="D28"/>
    </sheetView>
  </sheetViews>
  <sheetFormatPr defaultColWidth="8.7109375" defaultRowHeight="0" customHeight="1" zeroHeight="1" x14ac:dyDescent="0.25"/>
  <cols>
    <col min="1" max="1" width="13.85546875" customWidth="1"/>
    <col min="2" max="2" width="47.140625" bestFit="1" customWidth="1"/>
    <col min="3" max="4" width="16.85546875" customWidth="1"/>
    <col min="5" max="5" width="9" customWidth="1"/>
    <col min="6" max="7" width="16.85546875" customWidth="1"/>
    <col min="8" max="8" width="9" style="12" customWidth="1"/>
    <col min="9" max="9" width="10.5703125" customWidth="1"/>
    <col min="10" max="10" width="17.5703125" customWidth="1"/>
    <col min="11" max="11" width="12.140625" customWidth="1"/>
  </cols>
  <sheetData>
    <row r="1" spans="2:10" ht="15" x14ac:dyDescent="0.25"/>
    <row r="2" spans="2:10" ht="15" x14ac:dyDescent="0.25"/>
    <row r="3" spans="2:10" ht="15" x14ac:dyDescent="0.25"/>
    <row r="4" spans="2:10" ht="15" x14ac:dyDescent="0.25"/>
    <row r="5" spans="2:10" ht="15" x14ac:dyDescent="0.25"/>
    <row r="6" spans="2:10" ht="27.95" customHeight="1" x14ac:dyDescent="0.25">
      <c r="B6" s="14"/>
      <c r="C6" s="14"/>
      <c r="D6" s="14"/>
      <c r="E6" s="14"/>
      <c r="F6" s="14"/>
      <c r="G6" s="14"/>
      <c r="H6" s="13"/>
      <c r="I6" s="5"/>
      <c r="J6" s="5"/>
    </row>
    <row r="7" spans="2:10" ht="27.95" customHeight="1" x14ac:dyDescent="0.25">
      <c r="B7" s="14"/>
      <c r="C7" s="14"/>
      <c r="D7" s="14"/>
      <c r="E7" s="14"/>
      <c r="F7" s="14"/>
      <c r="G7" s="14"/>
      <c r="H7" s="13"/>
      <c r="I7" s="5"/>
      <c r="J7" s="5"/>
    </row>
    <row r="8" spans="2:10" s="15" customFormat="1" ht="23.45" customHeight="1" x14ac:dyDescent="0.25">
      <c r="B8" s="169" t="s">
        <v>162</v>
      </c>
      <c r="C8" s="166" t="s">
        <v>2</v>
      </c>
      <c r="D8" s="167"/>
      <c r="E8" s="167"/>
      <c r="F8" s="166" t="s">
        <v>161</v>
      </c>
      <c r="G8" s="167"/>
      <c r="H8" s="167"/>
    </row>
    <row r="9" spans="2:10" s="15" customFormat="1" ht="30" customHeight="1" x14ac:dyDescent="0.25">
      <c r="B9" s="169"/>
      <c r="C9" s="23" t="s">
        <v>196</v>
      </c>
      <c r="D9" s="23" t="s">
        <v>169</v>
      </c>
      <c r="E9" s="23" t="s">
        <v>13</v>
      </c>
      <c r="F9" s="23" t="s">
        <v>197</v>
      </c>
      <c r="G9" s="23" t="s">
        <v>170</v>
      </c>
      <c r="H9" s="23" t="s">
        <v>13</v>
      </c>
    </row>
    <row r="10" spans="2:10" s="15" customFormat="1" ht="22.5" customHeight="1" x14ac:dyDescent="0.25">
      <c r="B10" s="111" t="s">
        <v>163</v>
      </c>
      <c r="C10" s="112">
        <v>589890</v>
      </c>
      <c r="D10" s="112">
        <v>1444329</v>
      </c>
      <c r="E10" s="113">
        <v>-59.16</v>
      </c>
      <c r="F10" s="133">
        <v>1403404</v>
      </c>
      <c r="G10" s="112">
        <v>1132956</v>
      </c>
      <c r="H10" s="113">
        <v>23.87</v>
      </c>
    </row>
    <row r="11" spans="2:10" s="15" customFormat="1" ht="27" customHeight="1" x14ac:dyDescent="0.25">
      <c r="B11" s="116" t="s">
        <v>200</v>
      </c>
      <c r="C11" s="114">
        <v>-344152</v>
      </c>
      <c r="D11" s="114">
        <v>633579</v>
      </c>
      <c r="E11" s="115" t="s">
        <v>3</v>
      </c>
      <c r="F11" s="134">
        <v>1883</v>
      </c>
      <c r="G11" s="114">
        <v>445432</v>
      </c>
      <c r="H11" s="115">
        <v>-99.58</v>
      </c>
    </row>
    <row r="12" spans="2:10" s="15" customFormat="1" ht="22.5" customHeight="1" x14ac:dyDescent="0.25">
      <c r="B12" s="111" t="s">
        <v>176</v>
      </c>
      <c r="C12" s="112">
        <v>534756</v>
      </c>
      <c r="D12" s="112">
        <v>-428195</v>
      </c>
      <c r="E12" s="113" t="s">
        <v>3</v>
      </c>
      <c r="F12" s="133">
        <v>237875</v>
      </c>
      <c r="G12" s="112">
        <v>769052</v>
      </c>
      <c r="H12" s="113">
        <v>-69.069999999999993</v>
      </c>
    </row>
    <row r="13" spans="2:10" s="15" customFormat="1" ht="22.5" customHeight="1" x14ac:dyDescent="0.25">
      <c r="B13" s="116" t="s">
        <v>48</v>
      </c>
      <c r="C13" s="124">
        <v>82307</v>
      </c>
      <c r="D13" s="125">
        <v>49137</v>
      </c>
      <c r="E13" s="126">
        <v>67.510000000000005</v>
      </c>
      <c r="F13" s="137">
        <v>164184</v>
      </c>
      <c r="G13" s="125">
        <v>97012</v>
      </c>
      <c r="H13" s="126">
        <v>69.239999999999995</v>
      </c>
    </row>
    <row r="14" spans="2:10" s="15" customFormat="1" ht="22.5" customHeight="1" x14ac:dyDescent="0.25">
      <c r="B14" s="135" t="s">
        <v>50</v>
      </c>
      <c r="C14" s="121">
        <v>862801</v>
      </c>
      <c r="D14" s="122">
        <v>1698850</v>
      </c>
      <c r="E14" s="123">
        <v>-49.21</v>
      </c>
      <c r="F14" s="136">
        <v>1807346</v>
      </c>
      <c r="G14" s="122">
        <v>2444452</v>
      </c>
      <c r="H14" s="123">
        <v>-26.06</v>
      </c>
    </row>
    <row r="15" spans="2:10" s="15" customFormat="1" ht="22.5" customHeight="1" x14ac:dyDescent="0.25">
      <c r="B15" s="116" t="s">
        <v>49</v>
      </c>
      <c r="C15" s="114"/>
      <c r="D15" s="114"/>
      <c r="E15" s="115"/>
      <c r="F15" s="134"/>
      <c r="G15" s="114"/>
      <c r="H15" s="115"/>
    </row>
    <row r="16" spans="2:10" s="15" customFormat="1" ht="22.5" customHeight="1" x14ac:dyDescent="0.25">
      <c r="B16" s="111" t="s">
        <v>201</v>
      </c>
      <c r="C16" s="112" t="s">
        <v>3</v>
      </c>
      <c r="D16" s="112">
        <v>-909601</v>
      </c>
      <c r="E16" s="113" t="s">
        <v>3</v>
      </c>
      <c r="F16" s="133" t="s">
        <v>3</v>
      </c>
      <c r="G16" s="112">
        <v>-909601</v>
      </c>
      <c r="H16" s="113" t="s">
        <v>3</v>
      </c>
    </row>
    <row r="17" spans="2:8" s="15" customFormat="1" ht="22.5" customHeight="1" x14ac:dyDescent="0.25">
      <c r="B17" s="116" t="s">
        <v>178</v>
      </c>
      <c r="C17" s="114" t="s">
        <v>3</v>
      </c>
      <c r="D17" s="114">
        <v>-148350</v>
      </c>
      <c r="E17" s="115" t="s">
        <v>3</v>
      </c>
      <c r="F17" s="134" t="s">
        <v>3</v>
      </c>
      <c r="G17" s="114">
        <v>-148350</v>
      </c>
      <c r="H17" s="115" t="s">
        <v>3</v>
      </c>
    </row>
    <row r="18" spans="2:8" s="15" customFormat="1" ht="22.5" customHeight="1" x14ac:dyDescent="0.25">
      <c r="B18" s="111" t="s">
        <v>177</v>
      </c>
      <c r="C18" s="112" t="s">
        <v>3</v>
      </c>
      <c r="D18" s="112">
        <v>-211247</v>
      </c>
      <c r="E18" s="113" t="s">
        <v>3</v>
      </c>
      <c r="F18" s="133" t="s">
        <v>3</v>
      </c>
      <c r="G18" s="112">
        <v>-217063</v>
      </c>
      <c r="H18" s="113" t="s">
        <v>3</v>
      </c>
    </row>
    <row r="19" spans="2:8" s="15" customFormat="1" ht="22.5" customHeight="1" x14ac:dyDescent="0.25">
      <c r="B19" s="116" t="s">
        <v>202</v>
      </c>
      <c r="C19" s="114">
        <v>-60000</v>
      </c>
      <c r="D19" s="114" t="s">
        <v>3</v>
      </c>
      <c r="E19" s="115" t="s">
        <v>3</v>
      </c>
      <c r="F19" s="134">
        <v>-60000</v>
      </c>
      <c r="G19" s="114" t="s">
        <v>3</v>
      </c>
      <c r="H19" s="115" t="s">
        <v>3</v>
      </c>
    </row>
    <row r="20" spans="2:8" ht="22.5" customHeight="1" x14ac:dyDescent="0.25">
      <c r="B20" s="111" t="s">
        <v>203</v>
      </c>
      <c r="C20" s="112">
        <v>171770</v>
      </c>
      <c r="D20" s="112" t="s">
        <v>3</v>
      </c>
      <c r="E20" s="113" t="s">
        <v>3</v>
      </c>
      <c r="F20" s="133">
        <v>171770</v>
      </c>
      <c r="G20" s="112" t="s">
        <v>3</v>
      </c>
      <c r="H20" s="113" t="s">
        <v>3</v>
      </c>
    </row>
    <row r="21" spans="2:8" ht="22.5" customHeight="1" x14ac:dyDescent="0.25">
      <c r="B21" s="116" t="s">
        <v>204</v>
      </c>
      <c r="C21" s="124">
        <v>-170916</v>
      </c>
      <c r="D21" s="125" t="s">
        <v>3</v>
      </c>
      <c r="E21" s="126" t="s">
        <v>3</v>
      </c>
      <c r="F21" s="137">
        <v>-161648</v>
      </c>
      <c r="G21" s="125" t="s">
        <v>3</v>
      </c>
      <c r="H21" s="126" t="s">
        <v>3</v>
      </c>
    </row>
    <row r="22" spans="2:8" ht="22.5" customHeight="1" x14ac:dyDescent="0.25">
      <c r="B22" s="135" t="s">
        <v>51</v>
      </c>
      <c r="C22" s="121">
        <v>803655</v>
      </c>
      <c r="D22" s="122">
        <v>429652</v>
      </c>
      <c r="E22" s="123">
        <v>87.05</v>
      </c>
      <c r="F22" s="136">
        <v>1757468</v>
      </c>
      <c r="G22" s="122">
        <v>1169438</v>
      </c>
      <c r="H22" s="123">
        <v>50.28</v>
      </c>
    </row>
    <row r="23" spans="2:8" ht="15" x14ac:dyDescent="0.25">
      <c r="F23" s="7"/>
    </row>
    <row r="24" spans="2:8" ht="15" x14ac:dyDescent="0.25">
      <c r="F24" s="7"/>
    </row>
    <row r="25" spans="2:8" ht="15" x14ac:dyDescent="0.25">
      <c r="F25" s="7"/>
    </row>
    <row r="26" spans="2:8" ht="15" x14ac:dyDescent="0.25">
      <c r="F26" s="7"/>
    </row>
    <row r="27" spans="2:8" ht="15" x14ac:dyDescent="0.25">
      <c r="B27" s="12"/>
      <c r="C27" s="12"/>
      <c r="D27" s="12"/>
      <c r="E27" s="12"/>
      <c r="H27"/>
    </row>
    <row r="28" spans="2:8" ht="15" x14ac:dyDescent="0.25">
      <c r="B28" s="12"/>
      <c r="C28" s="12"/>
      <c r="D28" s="12"/>
      <c r="E28" s="12"/>
      <c r="H28"/>
    </row>
    <row r="29" spans="2:8" ht="15" x14ac:dyDescent="0.25">
      <c r="B29" s="12"/>
      <c r="C29" s="12"/>
      <c r="D29" s="12"/>
      <c r="E29" s="12"/>
      <c r="H29"/>
    </row>
    <row r="30" spans="2:8" ht="15" x14ac:dyDescent="0.25">
      <c r="B30" s="12"/>
      <c r="C30" s="12"/>
      <c r="D30" s="12"/>
      <c r="E30" s="12"/>
      <c r="H30"/>
    </row>
    <row r="31" spans="2:8" ht="15" x14ac:dyDescent="0.25">
      <c r="B31" s="12"/>
      <c r="C31" s="12"/>
      <c r="D31" s="12"/>
      <c r="E31" s="12"/>
      <c r="H31"/>
    </row>
    <row r="32" spans="2:8" ht="15" x14ac:dyDescent="0.25"/>
    <row r="33" spans="2:8" ht="15" x14ac:dyDescent="0.25"/>
    <row r="34" spans="2:8" ht="15" x14ac:dyDescent="0.25">
      <c r="B34" s="12"/>
      <c r="C34" s="12"/>
      <c r="D34" s="12"/>
      <c r="E34" s="12"/>
      <c r="H34"/>
    </row>
    <row r="35" spans="2:8" ht="15" x14ac:dyDescent="0.25">
      <c r="B35" s="12"/>
      <c r="C35" s="12"/>
      <c r="D35" s="12"/>
      <c r="E35" s="12"/>
      <c r="H35"/>
    </row>
    <row r="36" spans="2:8" ht="15" x14ac:dyDescent="0.25">
      <c r="B36" s="12"/>
      <c r="C36" s="12"/>
      <c r="D36" s="12"/>
      <c r="E36" s="12"/>
      <c r="H36"/>
    </row>
    <row r="37" spans="2:8" ht="15" x14ac:dyDescent="0.25">
      <c r="B37" s="12"/>
      <c r="C37" s="12"/>
      <c r="D37" s="12"/>
      <c r="E37" s="12"/>
      <c r="H37"/>
    </row>
    <row r="38" spans="2:8" ht="15" x14ac:dyDescent="0.25">
      <c r="B38" s="12"/>
      <c r="C38" s="12"/>
      <c r="D38" s="12"/>
      <c r="E38" s="12"/>
      <c r="H38"/>
    </row>
    <row r="39" spans="2:8" ht="15" x14ac:dyDescent="0.25">
      <c r="B39" s="12"/>
      <c r="C39" s="12"/>
      <c r="D39" s="12"/>
      <c r="E39" s="12"/>
      <c r="H39"/>
    </row>
    <row r="40" spans="2:8" ht="15" x14ac:dyDescent="0.25"/>
    <row r="41" spans="2:8" ht="15" x14ac:dyDescent="0.25"/>
    <row r="42" spans="2:8" ht="15" x14ac:dyDescent="0.25"/>
    <row r="43" spans="2:8" ht="3.75" customHeight="1" x14ac:dyDescent="0.25"/>
    <row r="44" spans="2:8" ht="15" x14ac:dyDescent="0.25"/>
    <row r="45" spans="2:8" ht="15" x14ac:dyDescent="0.25"/>
  </sheetData>
  <mergeCells count="3">
    <mergeCell ref="B8:B9"/>
    <mergeCell ref="C8:E8"/>
    <mergeCell ref="F8:H8"/>
  </mergeCells>
  <conditionalFormatting sqref="B10:G22">
    <cfRule type="expression" dxfId="18" priority="2">
      <formula>MOD(ROW(),2)=0</formula>
    </cfRule>
  </conditionalFormatting>
  <conditionalFormatting sqref="B10:H22">
    <cfRule type="expression" dxfId="1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35"/>
  <sheetViews>
    <sheetView showGridLines="0" showRowColHeaders="0" zoomScale="80" zoomScaleNormal="80" workbookViewId="0">
      <selection activeCell="C29" sqref="C29"/>
    </sheetView>
  </sheetViews>
  <sheetFormatPr defaultColWidth="2.7109375" defaultRowHeight="15" customHeight="1" x14ac:dyDescent="0.25"/>
  <cols>
    <col min="1" max="1" width="12.42578125" customWidth="1"/>
    <col min="2" max="2" width="61.5703125" bestFit="1" customWidth="1"/>
    <col min="3" max="5" width="19.140625" customWidth="1"/>
    <col min="6" max="6" width="21.85546875" customWidth="1"/>
    <col min="7" max="7" width="13.85546875" customWidth="1"/>
  </cols>
  <sheetData>
    <row r="1" spans="2:7" x14ac:dyDescent="0.25"/>
    <row r="2" spans="2:7" x14ac:dyDescent="0.25"/>
    <row r="3" spans="2:7" x14ac:dyDescent="0.25"/>
    <row r="4" spans="2:7" x14ac:dyDescent="0.25">
      <c r="B4" s="170"/>
      <c r="C4" s="170"/>
      <c r="D4" s="170"/>
      <c r="E4" s="171"/>
      <c r="F4" s="171"/>
      <c r="G4" s="171"/>
    </row>
    <row r="5" spans="2:7" x14ac:dyDescent="0.25">
      <c r="B5" s="171"/>
      <c r="C5" s="171"/>
      <c r="D5" s="171"/>
      <c r="E5" s="171"/>
      <c r="F5" s="171"/>
      <c r="G5" s="171"/>
    </row>
    <row r="6" spans="2:7" ht="21.95" customHeight="1" x14ac:dyDescent="0.25">
      <c r="B6" s="171"/>
      <c r="C6" s="171"/>
      <c r="D6" s="171"/>
      <c r="E6" s="171"/>
      <c r="F6" s="171"/>
      <c r="G6" s="171"/>
    </row>
    <row r="7" spans="2:7" ht="21.6" customHeight="1" x14ac:dyDescent="0.25">
      <c r="B7" s="6" t="s">
        <v>0</v>
      </c>
      <c r="C7" s="6"/>
      <c r="D7" s="6"/>
      <c r="E7" s="2"/>
      <c r="F7" s="2"/>
    </row>
    <row r="8" spans="2:7" ht="21.6" customHeight="1" x14ac:dyDescent="0.25">
      <c r="B8" s="167"/>
      <c r="C8" s="166" t="s">
        <v>2</v>
      </c>
      <c r="D8" s="167"/>
      <c r="E8" s="166" t="s">
        <v>161</v>
      </c>
      <c r="F8" s="167"/>
    </row>
    <row r="9" spans="2:7" ht="20.45" customHeight="1" x14ac:dyDescent="0.25">
      <c r="B9" s="167"/>
      <c r="C9" s="23" t="s">
        <v>196</v>
      </c>
      <c r="D9" s="23" t="s">
        <v>169</v>
      </c>
      <c r="E9" s="23" t="s">
        <v>197</v>
      </c>
      <c r="F9" s="23" t="s">
        <v>170</v>
      </c>
    </row>
    <row r="10" spans="2:7" ht="20.45" customHeight="1" x14ac:dyDescent="0.25">
      <c r="B10" s="46" t="s">
        <v>14</v>
      </c>
      <c r="C10" s="47"/>
      <c r="D10" s="127"/>
      <c r="E10" s="47"/>
      <c r="F10" s="127"/>
    </row>
    <row r="11" spans="2:7" ht="20.45" customHeight="1" x14ac:dyDescent="0.25">
      <c r="B11" s="48" t="s">
        <v>15</v>
      </c>
      <c r="C11" s="47">
        <v>41475</v>
      </c>
      <c r="D11" s="47">
        <v>18246</v>
      </c>
      <c r="E11" s="47">
        <v>77360</v>
      </c>
      <c r="F11" s="47">
        <v>27161</v>
      </c>
    </row>
    <row r="12" spans="2:7" ht="20.45" customHeight="1" x14ac:dyDescent="0.25">
      <c r="B12" s="48" t="s">
        <v>16</v>
      </c>
      <c r="C12" s="47">
        <v>2534</v>
      </c>
      <c r="D12" s="47">
        <v>1804</v>
      </c>
      <c r="E12" s="47">
        <v>4631</v>
      </c>
      <c r="F12" s="47">
        <v>3163</v>
      </c>
    </row>
    <row r="13" spans="2:7" ht="20.45" customHeight="1" x14ac:dyDescent="0.25">
      <c r="B13" s="48" t="s">
        <v>17</v>
      </c>
      <c r="C13" s="47">
        <v>10906</v>
      </c>
      <c r="D13" s="47">
        <v>3292</v>
      </c>
      <c r="E13" s="47">
        <v>21643</v>
      </c>
      <c r="F13" s="47">
        <v>5519</v>
      </c>
    </row>
    <row r="14" spans="2:7" ht="20.45" customHeight="1" x14ac:dyDescent="0.25">
      <c r="B14" s="48" t="s">
        <v>18</v>
      </c>
      <c r="C14" s="47">
        <v>2605</v>
      </c>
      <c r="D14" s="47">
        <v>683</v>
      </c>
      <c r="E14" s="47">
        <v>4854</v>
      </c>
      <c r="F14" s="47">
        <v>943</v>
      </c>
    </row>
    <row r="15" spans="2:7" ht="20.45" customHeight="1" x14ac:dyDescent="0.25">
      <c r="B15" s="48" t="s">
        <v>165</v>
      </c>
      <c r="C15" s="47" t="s">
        <v>3</v>
      </c>
      <c r="D15" s="47">
        <v>1042650</v>
      </c>
      <c r="E15" s="47">
        <v>342500</v>
      </c>
      <c r="F15" s="47">
        <v>291750</v>
      </c>
    </row>
    <row r="16" spans="2:7" ht="20.45" customHeight="1" x14ac:dyDescent="0.25">
      <c r="B16" s="48" t="s">
        <v>166</v>
      </c>
      <c r="C16" s="47">
        <v>54620</v>
      </c>
      <c r="D16" s="47" t="s">
        <v>3</v>
      </c>
      <c r="E16" s="47" t="s">
        <v>3</v>
      </c>
      <c r="F16" s="47" t="s">
        <v>3</v>
      </c>
    </row>
    <row r="17" spans="2:6" ht="20.45" customHeight="1" x14ac:dyDescent="0.25">
      <c r="B17" s="48" t="s">
        <v>179</v>
      </c>
      <c r="C17" s="47">
        <v>710</v>
      </c>
      <c r="D17" s="47">
        <v>1087</v>
      </c>
      <c r="E17" s="47">
        <v>1285</v>
      </c>
      <c r="F17" s="47">
        <v>2063</v>
      </c>
    </row>
    <row r="18" spans="2:6" ht="20.45" customHeight="1" x14ac:dyDescent="0.25">
      <c r="B18" s="48" t="s">
        <v>19</v>
      </c>
      <c r="C18" s="47">
        <v>2697</v>
      </c>
      <c r="D18" s="47">
        <v>9640</v>
      </c>
      <c r="E18" s="47">
        <v>8566</v>
      </c>
      <c r="F18" s="47">
        <v>19822</v>
      </c>
    </row>
    <row r="19" spans="2:6" ht="20.45" customHeight="1" x14ac:dyDescent="0.25">
      <c r="B19" s="48" t="s">
        <v>20</v>
      </c>
      <c r="C19" s="49">
        <v>-2255</v>
      </c>
      <c r="D19" s="129">
        <v>-1329</v>
      </c>
      <c r="E19" s="129">
        <v>-4458</v>
      </c>
      <c r="F19" s="129">
        <v>-2278</v>
      </c>
    </row>
    <row r="20" spans="2:6" ht="20.45" customHeight="1" x14ac:dyDescent="0.25">
      <c r="B20" s="46"/>
      <c r="C20" s="50">
        <v>113292</v>
      </c>
      <c r="D20" s="50">
        <v>1076073</v>
      </c>
      <c r="E20" s="50">
        <v>456381</v>
      </c>
      <c r="F20" s="50">
        <v>348143</v>
      </c>
    </row>
    <row r="21" spans="2:6" ht="20.45" customHeight="1" x14ac:dyDescent="0.25">
      <c r="B21" s="46" t="s">
        <v>21</v>
      </c>
      <c r="C21" s="47"/>
      <c r="D21" s="47"/>
      <c r="E21" s="47"/>
      <c r="F21" s="47"/>
    </row>
    <row r="22" spans="2:6" ht="20.45" customHeight="1" x14ac:dyDescent="0.25">
      <c r="B22" s="99" t="s">
        <v>167</v>
      </c>
      <c r="C22" s="47">
        <v>-135491</v>
      </c>
      <c r="D22" s="47">
        <v>-194439</v>
      </c>
      <c r="E22" s="47">
        <v>-262451</v>
      </c>
      <c r="F22" s="47">
        <v>-446203</v>
      </c>
    </row>
    <row r="23" spans="2:6" ht="20.45" customHeight="1" x14ac:dyDescent="0.25">
      <c r="B23" s="48" t="s">
        <v>205</v>
      </c>
      <c r="C23" s="47">
        <v>-604</v>
      </c>
      <c r="D23" s="47">
        <v>-7469</v>
      </c>
      <c r="E23" s="47">
        <v>-1209</v>
      </c>
      <c r="F23" s="47">
        <v>-10520</v>
      </c>
    </row>
    <row r="24" spans="2:6" x14ac:dyDescent="0.25">
      <c r="B24" s="48" t="s">
        <v>168</v>
      </c>
      <c r="C24" s="47">
        <v>-3674</v>
      </c>
      <c r="D24" s="47">
        <v>-3570</v>
      </c>
      <c r="E24" s="47">
        <v>-6851</v>
      </c>
      <c r="F24" s="47">
        <v>-7728</v>
      </c>
    </row>
    <row r="25" spans="2:6" ht="20.45" customHeight="1" x14ac:dyDescent="0.25">
      <c r="B25" s="48" t="s">
        <v>164</v>
      </c>
      <c r="C25" s="47" t="s">
        <v>3</v>
      </c>
      <c r="D25" s="47">
        <v>-7818</v>
      </c>
      <c r="E25" s="47">
        <v>-3060</v>
      </c>
      <c r="F25" s="47">
        <v>-21410</v>
      </c>
    </row>
    <row r="26" spans="2:6" ht="20.45" customHeight="1" x14ac:dyDescent="0.25">
      <c r="B26" s="48" t="s">
        <v>22</v>
      </c>
      <c r="C26" s="47">
        <v>-6424</v>
      </c>
      <c r="D26" s="47">
        <v>-6442</v>
      </c>
      <c r="E26" s="47">
        <v>-12409</v>
      </c>
      <c r="F26" s="47">
        <v>-14579</v>
      </c>
    </row>
    <row r="27" spans="2:6" ht="20.45" customHeight="1" x14ac:dyDescent="0.25">
      <c r="B27" s="48" t="s">
        <v>165</v>
      </c>
      <c r="C27" s="47">
        <v>-500200</v>
      </c>
      <c r="D27" s="47" t="s">
        <v>3</v>
      </c>
      <c r="E27" s="47" t="s">
        <v>3</v>
      </c>
      <c r="F27" s="47" t="s">
        <v>3</v>
      </c>
    </row>
    <row r="28" spans="2:6" ht="20.45" customHeight="1" x14ac:dyDescent="0.25">
      <c r="B28" s="48" t="s">
        <v>180</v>
      </c>
      <c r="C28" s="47" t="s">
        <v>3</v>
      </c>
      <c r="D28" s="47">
        <v>-425417</v>
      </c>
      <c r="E28" s="47">
        <v>-402027</v>
      </c>
      <c r="F28" s="47">
        <v>-612765</v>
      </c>
    </row>
    <row r="29" spans="2:6" ht="20.45" customHeight="1" x14ac:dyDescent="0.25">
      <c r="B29" s="48" t="s">
        <v>181</v>
      </c>
      <c r="C29" s="47">
        <v>-1218</v>
      </c>
      <c r="D29" s="47">
        <v>-1167</v>
      </c>
      <c r="E29" s="47">
        <v>-2463</v>
      </c>
      <c r="F29" s="47">
        <v>-2434</v>
      </c>
    </row>
    <row r="30" spans="2:6" ht="20.45" customHeight="1" x14ac:dyDescent="0.25">
      <c r="B30" s="48" t="s">
        <v>19</v>
      </c>
      <c r="C30" s="49">
        <v>-437</v>
      </c>
      <c r="D30" s="129">
        <v>-1556</v>
      </c>
      <c r="E30" s="129">
        <v>-3786</v>
      </c>
      <c r="F30" s="129">
        <v>-1556</v>
      </c>
    </row>
    <row r="31" spans="2:6" ht="18.75" customHeight="1" x14ac:dyDescent="0.25">
      <c r="B31" s="48"/>
      <c r="C31" s="50">
        <v>-648048</v>
      </c>
      <c r="D31" s="50">
        <v>-647878</v>
      </c>
      <c r="E31" s="50">
        <v>-694256</v>
      </c>
      <c r="F31" s="50">
        <v>-1117195</v>
      </c>
    </row>
    <row r="32" spans="2:6" ht="18.75" customHeight="1" thickBot="1" x14ac:dyDescent="0.3">
      <c r="B32" s="46" t="s">
        <v>23</v>
      </c>
      <c r="C32" s="102">
        <v>-534756</v>
      </c>
      <c r="D32" s="105">
        <v>428195</v>
      </c>
      <c r="E32" s="105">
        <v>-237875</v>
      </c>
      <c r="F32" s="105">
        <v>-769052</v>
      </c>
    </row>
    <row r="33" ht="15.75" thickTop="1" x14ac:dyDescent="0.25"/>
    <row r="34" x14ac:dyDescent="0.25"/>
    <row r="35" x14ac:dyDescent="0.25"/>
  </sheetData>
  <mergeCells count="4">
    <mergeCell ref="B4:G6"/>
    <mergeCell ref="B8:B9"/>
    <mergeCell ref="C8:D8"/>
    <mergeCell ref="E8:F8"/>
  </mergeCells>
  <conditionalFormatting sqref="B10:F32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G16"/>
  <sheetViews>
    <sheetView showGridLines="0" showRowColHeaders="0" zoomScale="80" zoomScaleNormal="80" workbookViewId="0">
      <selection activeCell="I37" sqref="I37"/>
    </sheetView>
  </sheetViews>
  <sheetFormatPr defaultColWidth="8.7109375" defaultRowHeight="15" x14ac:dyDescent="0.25"/>
  <cols>
    <col min="1" max="1" width="13.85546875" customWidth="1"/>
    <col min="2" max="2" width="30.140625" customWidth="1"/>
    <col min="3" max="4" width="12" customWidth="1"/>
    <col min="5" max="5" width="11.140625" customWidth="1"/>
    <col min="6" max="6" width="12.42578125" bestFit="1" customWidth="1"/>
    <col min="7" max="7" width="10.85546875" bestFit="1" customWidth="1"/>
    <col min="8" max="8" width="4.140625" customWidth="1"/>
  </cols>
  <sheetData>
    <row r="4" spans="2:7" ht="15" customHeight="1" x14ac:dyDescent="0.25">
      <c r="B4" s="170"/>
      <c r="C4" s="170"/>
      <c r="D4" s="170"/>
      <c r="E4" s="170"/>
      <c r="F4" s="170"/>
      <c r="G4" s="170"/>
    </row>
    <row r="5" spans="2:7" ht="15" customHeight="1" x14ac:dyDescent="0.25">
      <c r="B5" s="170"/>
      <c r="C5" s="170"/>
      <c r="D5" s="170"/>
      <c r="E5" s="170"/>
      <c r="F5" s="170"/>
      <c r="G5" s="170"/>
    </row>
    <row r="6" spans="2:7" ht="15" customHeight="1" x14ac:dyDescent="0.25">
      <c r="B6" s="170"/>
      <c r="C6" s="170"/>
      <c r="D6" s="170"/>
      <c r="E6" s="170"/>
      <c r="F6" s="170"/>
      <c r="G6" s="170"/>
    </row>
    <row r="7" spans="2:7" ht="20.100000000000001" customHeight="1" x14ac:dyDescent="0.25">
      <c r="B7" s="18" t="s">
        <v>0</v>
      </c>
      <c r="C7" s="15"/>
      <c r="D7" s="15"/>
      <c r="E7" s="15"/>
      <c r="F7" s="15"/>
      <c r="G7" s="15"/>
    </row>
    <row r="8" spans="2:7" ht="9.75" customHeight="1" x14ac:dyDescent="0.25">
      <c r="B8" s="16"/>
      <c r="C8" s="15"/>
      <c r="D8" s="15"/>
      <c r="E8" s="15"/>
      <c r="F8" s="15"/>
      <c r="G8" s="15"/>
    </row>
    <row r="9" spans="2:7" ht="20.45" customHeight="1" x14ac:dyDescent="0.25">
      <c r="B9" s="27" t="s">
        <v>24</v>
      </c>
      <c r="C9" s="26">
        <v>2022</v>
      </c>
      <c r="D9" s="26">
        <v>2023</v>
      </c>
      <c r="E9" s="26">
        <v>2024</v>
      </c>
      <c r="F9" s="26" t="s">
        <v>25</v>
      </c>
    </row>
    <row r="10" spans="2:7" ht="20.45" customHeight="1" x14ac:dyDescent="0.25">
      <c r="B10" s="46" t="s">
        <v>155</v>
      </c>
      <c r="C10" s="47"/>
      <c r="D10" s="47"/>
      <c r="E10" s="47"/>
      <c r="F10" s="100"/>
      <c r="G10" s="103"/>
    </row>
    <row r="11" spans="2:7" ht="20.45" customHeight="1" x14ac:dyDescent="0.25">
      <c r="B11" s="48" t="s">
        <v>156</v>
      </c>
      <c r="C11" s="47">
        <v>39585</v>
      </c>
      <c r="D11" s="47" t="s">
        <v>182</v>
      </c>
      <c r="E11" s="47">
        <v>5237999</v>
      </c>
      <c r="F11" s="100">
        <v>5277584</v>
      </c>
      <c r="G11" s="103"/>
    </row>
    <row r="12" spans="2:7" ht="20.45" customHeight="1" x14ac:dyDescent="0.25">
      <c r="B12" s="46" t="s">
        <v>157</v>
      </c>
      <c r="C12" s="128">
        <v>39585</v>
      </c>
      <c r="D12" s="52" t="s">
        <v>183</v>
      </c>
      <c r="E12" s="52">
        <v>5237999</v>
      </c>
      <c r="F12" s="52">
        <v>5277584</v>
      </c>
      <c r="G12" s="104"/>
    </row>
    <row r="13" spans="2:7" ht="20.45" customHeight="1" x14ac:dyDescent="0.25">
      <c r="B13" s="48" t="s">
        <v>158</v>
      </c>
      <c r="C13" s="47" t="s">
        <v>184</v>
      </c>
      <c r="D13" s="47">
        <v>-2380</v>
      </c>
      <c r="E13" s="47">
        <v>-4634</v>
      </c>
      <c r="F13" s="100">
        <v>-7014</v>
      </c>
      <c r="G13" s="103"/>
    </row>
    <row r="14" spans="2:7" ht="20.45" customHeight="1" x14ac:dyDescent="0.25">
      <c r="B14" s="99" t="s">
        <v>159</v>
      </c>
      <c r="C14" s="129" t="s">
        <v>184</v>
      </c>
      <c r="D14" s="129" t="s">
        <v>182</v>
      </c>
      <c r="E14" s="129">
        <v>-11444</v>
      </c>
      <c r="F14" s="53">
        <v>-11444</v>
      </c>
      <c r="G14" s="103"/>
    </row>
    <row r="15" spans="2:7" ht="20.45" customHeight="1" x14ac:dyDescent="0.25">
      <c r="B15" s="106" t="s">
        <v>160</v>
      </c>
      <c r="C15" s="98">
        <v>39585</v>
      </c>
      <c r="D15" s="98">
        <v>-2380</v>
      </c>
      <c r="E15" s="98">
        <v>5221921</v>
      </c>
      <c r="F15" s="138">
        <v>5259126</v>
      </c>
      <c r="G15" s="103"/>
    </row>
    <row r="16" spans="2:7" ht="20.45" customHeight="1" x14ac:dyDescent="0.25">
      <c r="B16" s="99"/>
      <c r="C16" s="47"/>
      <c r="D16" s="47"/>
      <c r="E16" s="47"/>
      <c r="F16" s="100"/>
      <c r="G16" s="103"/>
    </row>
  </sheetData>
  <mergeCells count="1">
    <mergeCell ref="B4:G6"/>
  </mergeCells>
  <conditionalFormatting sqref="B12:B16 D12:F16 B10:F11">
    <cfRule type="expression" dxfId="15" priority="3">
      <formula>MOD(ROW(),2)=0</formula>
    </cfRule>
  </conditionalFormatting>
  <conditionalFormatting sqref="C12:C16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F25"/>
  <sheetViews>
    <sheetView showGridLines="0" showRowColHeaders="0" zoomScale="80" zoomScaleNormal="80" workbookViewId="0">
      <selection activeCell="C20" sqref="C20"/>
    </sheetView>
  </sheetViews>
  <sheetFormatPr defaultColWidth="9.140625" defaultRowHeight="15" x14ac:dyDescent="0.25"/>
  <cols>
    <col min="1" max="1" width="13.7109375" style="17" customWidth="1"/>
    <col min="2" max="2" width="49.7109375" style="17" customWidth="1"/>
    <col min="3" max="3" width="22.28515625" style="17" customWidth="1"/>
    <col min="4" max="4" width="18.42578125" style="17" customWidth="1"/>
    <col min="5" max="6" width="9.140625" style="17" customWidth="1"/>
    <col min="7" max="16384" width="9.140625" style="17"/>
  </cols>
  <sheetData>
    <row r="5" spans="1:6" x14ac:dyDescent="0.25">
      <c r="A5" s="15"/>
      <c r="B5" s="170"/>
      <c r="C5" s="171"/>
      <c r="D5" s="171"/>
      <c r="E5" s="171"/>
      <c r="F5" s="171"/>
    </row>
    <row r="6" spans="1:6" x14ac:dyDescent="0.25">
      <c r="A6" s="15"/>
      <c r="B6" s="171"/>
      <c r="C6" s="171"/>
      <c r="D6" s="171"/>
      <c r="E6" s="171"/>
      <c r="F6" s="171"/>
    </row>
    <row r="7" spans="1:6" ht="21.6" customHeight="1" x14ac:dyDescent="0.25">
      <c r="B7" s="6" t="s">
        <v>0</v>
      </c>
      <c r="C7" s="3"/>
    </row>
    <row r="8" spans="1:6" ht="21.6" customHeight="1" x14ac:dyDescent="0.25">
      <c r="B8" s="6"/>
      <c r="C8" s="3"/>
    </row>
    <row r="9" spans="1:6" ht="17.45" customHeight="1" x14ac:dyDescent="0.25">
      <c r="B9" s="172" t="s">
        <v>216</v>
      </c>
      <c r="C9" s="35" t="s">
        <v>26</v>
      </c>
    </row>
    <row r="10" spans="1:6" ht="17.45" customHeight="1" x14ac:dyDescent="0.25">
      <c r="B10" s="172"/>
      <c r="C10" s="36">
        <v>44713</v>
      </c>
    </row>
    <row r="11" spans="1:6" ht="17.45" customHeight="1" x14ac:dyDescent="0.25">
      <c r="B11" s="142" t="s">
        <v>52</v>
      </c>
      <c r="C11" s="58">
        <v>38</v>
      </c>
    </row>
    <row r="12" spans="1:6" ht="17.45" customHeight="1" x14ac:dyDescent="0.25">
      <c r="B12" s="143"/>
      <c r="C12" s="144"/>
    </row>
    <row r="13" spans="1:6" ht="17.45" customHeight="1" x14ac:dyDescent="0.25">
      <c r="B13" s="142" t="s">
        <v>53</v>
      </c>
      <c r="C13" s="58">
        <v>132</v>
      </c>
    </row>
    <row r="14" spans="1:6" ht="17.45" customHeight="1" x14ac:dyDescent="0.25">
      <c r="B14" s="143"/>
      <c r="C14" s="144"/>
    </row>
    <row r="15" spans="1:6" ht="17.45" customHeight="1" x14ac:dyDescent="0.25">
      <c r="B15" s="142" t="s">
        <v>217</v>
      </c>
      <c r="C15" s="58">
        <v>990</v>
      </c>
    </row>
    <row r="16" spans="1:6" ht="17.45" customHeight="1" x14ac:dyDescent="0.25">
      <c r="B16" s="143"/>
      <c r="C16" s="144"/>
    </row>
    <row r="17" spans="2:3" ht="17.45" customHeight="1" x14ac:dyDescent="0.25">
      <c r="B17" s="145" t="s">
        <v>218</v>
      </c>
      <c r="C17" s="57">
        <f>C18+C19</f>
        <v>36</v>
      </c>
    </row>
    <row r="18" spans="2:3" ht="17.45" customHeight="1" x14ac:dyDescent="0.25">
      <c r="B18" s="143" t="s">
        <v>219</v>
      </c>
      <c r="C18" s="144">
        <v>28</v>
      </c>
    </row>
    <row r="19" spans="2:3" ht="17.45" customHeight="1" x14ac:dyDescent="0.25">
      <c r="B19" s="143" t="s">
        <v>220</v>
      </c>
      <c r="C19" s="144">
        <v>8</v>
      </c>
    </row>
    <row r="20" spans="2:3" ht="17.45" customHeight="1" thickBot="1" x14ac:dyDescent="0.3">
      <c r="B20" s="142" t="s">
        <v>28</v>
      </c>
      <c r="C20" s="146">
        <f>C17+C15+C13+C11</f>
        <v>1196</v>
      </c>
    </row>
    <row r="21" spans="2:3" ht="15" hidden="1" customHeight="1" x14ac:dyDescent="0.25">
      <c r="B21" s="29"/>
      <c r="C21" s="30"/>
    </row>
    <row r="22" spans="2:3" ht="15" hidden="1" customHeight="1" x14ac:dyDescent="0.25">
      <c r="B22" s="32" t="s">
        <v>27</v>
      </c>
      <c r="C22" s="31">
        <v>42617</v>
      </c>
    </row>
    <row r="23" spans="2:3" ht="15" hidden="1" customHeight="1" x14ac:dyDescent="0.25">
      <c r="B23" s="29"/>
      <c r="C23" s="30"/>
    </row>
    <row r="24" spans="2:3" ht="15" hidden="1" customHeight="1" x14ac:dyDescent="0.25">
      <c r="B24" s="33" t="s">
        <v>28</v>
      </c>
      <c r="C24" s="34" t="e">
        <f>+C11+C18+#REF!+#REF!</f>
        <v>#REF!</v>
      </c>
    </row>
    <row r="25" spans="2:3" ht="15.75" thickTop="1" x14ac:dyDescent="0.25"/>
  </sheetData>
  <mergeCells count="2">
    <mergeCell ref="B9:B10"/>
    <mergeCell ref="B5:F6"/>
  </mergeCells>
  <conditionalFormatting sqref="B12:C12 B14:C14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(Índice)</vt:lpstr>
      <vt:lpstr>1.1 Balanço de Energia</vt:lpstr>
      <vt:lpstr>1.2 Mercado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MATHEUS CAMPOS DE MATOS</cp:lastModifiedBy>
  <cp:lastPrinted>2020-11-04T17:24:55Z</cp:lastPrinted>
  <dcterms:created xsi:type="dcterms:W3CDTF">2020-11-04T13:02:04Z</dcterms:created>
  <dcterms:modified xsi:type="dcterms:W3CDTF">2022-08-12T22:30:45Z</dcterms:modified>
</cp:coreProperties>
</file>