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I:\SA\RI\RI_DADOS\1_Informacoes_Tecnicas_e_Financeiras\1. Resultados\2021 e anos anteriores\2020\1 - Tabelas Release\Cemig GT\2021\1T21\"/>
    </mc:Choice>
  </mc:AlternateContent>
  <xr:revisionPtr revIDLastSave="0" documentId="13_ncr:1_{4D5DBD7A-76B5-4C3F-B304-7DD26F1800A5}" xr6:coauthVersionLast="47" xr6:coauthVersionMax="47" xr10:uidLastSave="{00000000-0000-0000-0000-000000000000}"/>
  <bookViews>
    <workbookView xWindow="-120" yWindow="-120" windowWidth="20730" windowHeight="11040" tabRatio="827" xr2:uid="{00000000-000D-0000-FFFF-FFFF00000000}"/>
  </bookViews>
  <sheets>
    <sheet name="Cemig GT (Índice)" sheetId="1" r:id="rId1"/>
    <sheet name="1.1 Balanço de Energia" sheetId="22" r:id="rId2"/>
    <sheet name="1.2 Mercado de energia" sheetId="23" r:id="rId3"/>
    <sheet name="2.1 Receita" sheetId="9" r:id="rId4"/>
    <sheet name="2.2 Custos Despesas operaci" sheetId="10" r:id="rId5"/>
    <sheet name="2.3 LAJIDA" sheetId="11" r:id="rId6"/>
    <sheet name="2.4 Resultado Financeiro" sheetId="12" r:id="rId7"/>
    <sheet name="2.5 Endividamento" sheetId="13" r:id="rId8"/>
    <sheet name="2.6 Investimentos" sheetId="14" r:id="rId9"/>
    <sheet name="3.1 BP (Ativo)" sheetId="15" r:id="rId10"/>
    <sheet name="3.2 BP (Passivo)" sheetId="16" r:id="rId11"/>
    <sheet name="4.1 DRE" sheetId="17" r:id="rId12"/>
    <sheet name="5. Fluxo de caixa" sheetId="18" r:id="rId13"/>
  </sheets>
  <externalReferences>
    <externalReference r:id="rId14"/>
  </externalReferences>
  <definedNames>
    <definedName name="_Hlk160453777" localSheetId="4">'2.2 Custos Despesas operaci'!$B$11</definedName>
    <definedName name="_Toc229977613" localSheetId="12">'5. Fluxo de caixa'!$B$7</definedName>
    <definedName name="_Toc282006926" localSheetId="10">'3.2 BP (Passivo)'!$B$6</definedName>
    <definedName name="_Toc282006927" localSheetId="10">'3.2 BP (Passivo)'!$B$7</definedName>
    <definedName name="_Toc288721758" localSheetId="4">'2.2 Custos Despesas operaci'!#REF!</definedName>
    <definedName name="_Toc288721760" localSheetId="4">'2.2 Custos Despesas operaci'!#REF!</definedName>
    <definedName name="_xlcn.WorksheetConnection_teste_atualizado1.xlsmTabela290620161" hidden="1">[1]!Tabela30102017[#Data]</definedName>
    <definedName name="_xlcn.WorksheetConnection_teste_atualizado1.xlsxTabela11" hidden="1">[1]!Tabela1[#Data]</definedName>
    <definedName name="Tabela20042017">[1]!Tabela301011121314[#Data]</definedName>
    <definedName name="Tabela29062016">[1]!Tabela301011121314[#Data]</definedName>
    <definedName name="Tabela31032017">[1]!Tabela301011121314[#Data]</definedName>
    <definedName name="Timeline_Operação_Comercial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7" i="14" l="1"/>
  <c r="D17" i="14"/>
  <c r="D23" i="14" l="1"/>
</calcChain>
</file>

<file path=xl/sharedStrings.xml><?xml version="1.0" encoding="utf-8"?>
<sst xmlns="http://schemas.openxmlformats.org/spreadsheetml/2006/main" count="313" uniqueCount="214">
  <si>
    <t>(Em milhares de Reais)</t>
  </si>
  <si>
    <t>(Em milhares de Reais, exceto resultado por ação)</t>
  </si>
  <si>
    <t>Trimestre</t>
  </si>
  <si>
    <t>Jan a Mar/2020</t>
  </si>
  <si>
    <t>-</t>
  </si>
  <si>
    <t>Outras receitas operacionais</t>
  </si>
  <si>
    <t>Pessoal</t>
  </si>
  <si>
    <t>Participação dos empregados no resultado</t>
  </si>
  <si>
    <t>Obrigações pós-emprego</t>
  </si>
  <si>
    <t>Materiais</t>
  </si>
  <si>
    <t>Serviços de terceiros</t>
  </si>
  <si>
    <t>Depreciação e amortização</t>
  </si>
  <si>
    <t>Encargos de uso da rede básica de transmissão</t>
  </si>
  <si>
    <t>Energia elétrica comprada para revenda</t>
  </si>
  <si>
    <t>Custo de construção de infraestrutura de transmissão</t>
  </si>
  <si>
    <t>Lajida - R$ milhões</t>
  </si>
  <si>
    <t>Var %</t>
  </si>
  <si>
    <t>RECEITAS FINANCEIRAS</t>
  </si>
  <si>
    <t>Renda de aplicação financeira</t>
  </si>
  <si>
    <t>Acréscimos moratórios sobre venda de energia</t>
  </si>
  <si>
    <t xml:space="preserve">Variação monetária  </t>
  </si>
  <si>
    <t>Variação monetária/depósitos vinculados a litígios</t>
  </si>
  <si>
    <t>Outras</t>
  </si>
  <si>
    <t>PIS/Pasep e Cofins sobre receitas financeiras</t>
  </si>
  <si>
    <t>DESPESAS FINANCEIRAS</t>
  </si>
  <si>
    <t xml:space="preserve">Variações monetárias </t>
  </si>
  <si>
    <t>RESULTADO FINANCEIRO LÍQUIDO</t>
  </si>
  <si>
    <t>Consolidado</t>
  </si>
  <si>
    <t>Total</t>
  </si>
  <si>
    <t>Descrição (milhares)</t>
  </si>
  <si>
    <t>Realizado</t>
  </si>
  <si>
    <t>Aquisições – Centroeste</t>
  </si>
  <si>
    <t>TOTAL</t>
  </si>
  <si>
    <t>MWh</t>
  </si>
  <si>
    <t>R$</t>
  </si>
  <si>
    <t>Industrial</t>
  </si>
  <si>
    <t>Comercial</t>
  </si>
  <si>
    <t>Rural</t>
  </si>
  <si>
    <t>Subtotal</t>
  </si>
  <si>
    <t>Fornec. não faturado, líquido</t>
  </si>
  <si>
    <t>Suprimento não faturado líquido</t>
  </si>
  <si>
    <t>Jan a Mar/2021</t>
  </si>
  <si>
    <t>RECURSOS TOTAIS</t>
  </si>
  <si>
    <t>REQUISITOS TOTAIS</t>
  </si>
  <si>
    <t xml:space="preserve">  7.836 GWh</t>
  </si>
  <si>
    <t>Geração - Centro de Gravidade</t>
  </si>
  <si>
    <t>Energia Comercializada</t>
  </si>
  <si>
    <t>Cemig</t>
  </si>
  <si>
    <t>Vendas no ACR e Leilão de ajuste</t>
  </si>
  <si>
    <t>Contratos de Compra</t>
  </si>
  <si>
    <t>Contratos Bilaterais</t>
  </si>
  <si>
    <t>Vendas na CCEE</t>
  </si>
  <si>
    <t>Vendas no MRE</t>
  </si>
  <si>
    <t xml:space="preserve">Purchase contracts                      </t>
  </si>
  <si>
    <t>Compras na CCE</t>
  </si>
  <si>
    <t>Compra no MRE</t>
  </si>
  <si>
    <t xml:space="preserve">    Receita de operação e manutenação</t>
  </si>
  <si>
    <t>Jan a Mar/2020
(reapresentado)</t>
  </si>
  <si>
    <r>
      <t xml:space="preserve">Jan a Mar/2020
</t>
    </r>
    <r>
      <rPr>
        <b/>
        <sz val="10"/>
        <color rgb="FFFFFFFF"/>
        <rFont val="Arial"/>
        <family val="2"/>
      </rPr>
      <t>(reapresentado)</t>
    </r>
  </si>
  <si>
    <t>Prejuízo do período</t>
  </si>
  <si>
    <t>+ Despesa de IR e Contribuição Social correntes e diferidos</t>
  </si>
  <si>
    <t>+/- Resultado financeiro líquido</t>
  </si>
  <si>
    <t>+ Depreciação e amortização</t>
  </si>
  <si>
    <t>Efeitos não recorrentes e não caixa</t>
  </si>
  <si>
    <t xml:space="preserve">  - Resultado da RTP</t>
  </si>
  <si>
    <t xml:space="preserve">                                     - </t>
  </si>
  <si>
    <t xml:space="preserve"> - </t>
  </si>
  <si>
    <t>= Lajida conforme “Instrução CVM 527”</t>
  </si>
  <si>
    <t xml:space="preserve">  + Obrigações derivadas de contratos de investimentos</t>
  </si>
  <si>
    <t>= Lajida ajustado</t>
  </si>
  <si>
    <t>Ganhos com inst. financeiros derivativos (swap) (nota 28)</t>
  </si>
  <si>
    <t>Atualização dos créditos de PIS/Pasep e Cofins (nota 8a)</t>
  </si>
  <si>
    <t>Encargos de empréstimos, financiamentos e debêntures (nota 18)</t>
  </si>
  <si>
    <t>Amortização dos custos de transação (nota 18)</t>
  </si>
  <si>
    <t>Variação monetária – Forluz (nota 21)</t>
  </si>
  <si>
    <t>Variação monetária – Empréstimos, financiamentos e debêntures (nota 18)</t>
  </si>
  <si>
    <t>Variações cambiais de empréstimos e financiamentos (nota 18)</t>
  </si>
  <si>
    <t>Perdas com instrumentos financeiros derivativos (swap) (nota 28)</t>
  </si>
  <si>
    <t>Variação monetária de arrendamento (nota 16)</t>
  </si>
  <si>
    <t>Geração</t>
  </si>
  <si>
    <t>Infraestrutura</t>
  </si>
  <si>
    <t>Ampliação da PCH Poço Fundo</t>
  </si>
  <si>
    <t>Transmissão</t>
  </si>
  <si>
    <t>Proposta
2021</t>
  </si>
  <si>
    <t>CIRCULANTE</t>
  </si>
  <si>
    <t>Caixa e equivalentes de caixa</t>
  </si>
  <si>
    <t>Títulos e valores mobiliários</t>
  </si>
  <si>
    <t>Consumidores e revendedores</t>
  </si>
  <si>
    <t>Concessionários - transporte de energia</t>
  </si>
  <si>
    <t>Tributos compensáveis</t>
  </si>
  <si>
    <t>Imposto de renda e contribuição social a recuperar</t>
  </si>
  <si>
    <t>Dividendos a receber</t>
  </si>
  <si>
    <t>Ativo financeiro da concessão</t>
  </si>
  <si>
    <t>Ativos de contrato</t>
  </si>
  <si>
    <t xml:space="preserve">Instrumentos financeiros derivativos </t>
  </si>
  <si>
    <t xml:space="preserve">Outros </t>
  </si>
  <si>
    <t>TOTAL DO CIRCULANTE</t>
  </si>
  <si>
    <t>NÃO CIRCULANTE</t>
  </si>
  <si>
    <t xml:space="preserve">Títulos e valores mobiliários </t>
  </si>
  <si>
    <t>Imposto de renda e contribuição social diferidos</t>
  </si>
  <si>
    <t>Depósitos vinculados a litígios</t>
  </si>
  <si>
    <t>Instrumentos financeiros derivativos</t>
  </si>
  <si>
    <t>Outros</t>
  </si>
  <si>
    <t>Investimentos</t>
  </si>
  <si>
    <t>Imobilizado</t>
  </si>
  <si>
    <t>Intangível</t>
  </si>
  <si>
    <t>Operações de arrendamento mercantil - direito de uso</t>
  </si>
  <si>
    <t>TOTAL DO NÃO CIRCULANTE</t>
  </si>
  <si>
    <t>TOTAL DO ATIVO</t>
  </si>
  <si>
    <t>Empréstimos, financiamentos e debêntures</t>
  </si>
  <si>
    <t xml:space="preserve">Fornecedores   </t>
  </si>
  <si>
    <t>Imposto de renda e contribuição social</t>
  </si>
  <si>
    <t>Impostos, taxas e contribuições</t>
  </si>
  <si>
    <t xml:space="preserve">Encargos regulatórios   </t>
  </si>
  <si>
    <t xml:space="preserve">Obrigações pós-emprego </t>
  </si>
  <si>
    <t>Juros sobre capital próprio e dividendos a pagar</t>
  </si>
  <si>
    <t>Salários e encargos sociais</t>
  </si>
  <si>
    <t>Opções de venda - SAAG</t>
  </si>
  <si>
    <t>Operações de arrendamento mercantil - obrigações</t>
  </si>
  <si>
    <t>Outras obrigações</t>
  </si>
  <si>
    <t xml:space="preserve">Impostos, taxas e contribuições   </t>
  </si>
  <si>
    <t xml:space="preserve">Encargos regulatórios  </t>
  </si>
  <si>
    <t xml:space="preserve">Obrigações pós-emprego    </t>
  </si>
  <si>
    <t xml:space="preserve">Provisões </t>
  </si>
  <si>
    <t>TOTAL DO PASSIVO</t>
  </si>
  <si>
    <t xml:space="preserve">PATRIMÔNIO LÍQUIDO </t>
  </si>
  <si>
    <t>Capital social</t>
  </si>
  <si>
    <t>Reservas de lucros</t>
  </si>
  <si>
    <t>Ajustes de avaliação patrimonial</t>
  </si>
  <si>
    <t>Prejuízos acumulados</t>
  </si>
  <si>
    <t>TOTAL DO PATRIMÔNIO LÍQUIDO</t>
  </si>
  <si>
    <t>TOTAL DO PASSIVO E DO PATRIMÔNIO LÍQUIDO</t>
  </si>
  <si>
    <t>RECEITA LÍQUIDA</t>
  </si>
  <si>
    <t>CUSTOS OPERACIONAIS</t>
  </si>
  <si>
    <t>CUSTOS COM ENERGIA ELÉTRICA</t>
  </si>
  <si>
    <t>OUTROS CUSTOS</t>
  </si>
  <si>
    <t>Pessoal e administradores</t>
  </si>
  <si>
    <t xml:space="preserve">Provisões operacionais, líquidas </t>
  </si>
  <si>
    <t>Outros custos operacionais</t>
  </si>
  <si>
    <t>CUSTOS TOTAIS</t>
  </si>
  <si>
    <t>LUCRO BRUTO</t>
  </si>
  <si>
    <t>DESPESAS OPERACIONAIS</t>
  </si>
  <si>
    <t xml:space="preserve">Despesas (reversões) com vendas </t>
  </si>
  <si>
    <t>Despesas gerais e administrativas</t>
  </si>
  <si>
    <t>Outras despesas operacionais</t>
  </si>
  <si>
    <t>Revisão Tarifaria Periódica, líquida</t>
  </si>
  <si>
    <t>Resultado de equivalência patrimonial</t>
  </si>
  <si>
    <t>Resultado operacional antes do resultado financeiro e impostos</t>
  </si>
  <si>
    <t>Receitas financeiras</t>
  </si>
  <si>
    <t>Despesas financeiras</t>
  </si>
  <si>
    <t>Resultado antes do imposto de renda e contribuição social</t>
  </si>
  <si>
    <t>Imposto de renda e contribuição social correntes</t>
  </si>
  <si>
    <t>PREJUÍZO DO PERÍODO</t>
  </si>
  <si>
    <t>Prejuízo básico por ação – R$</t>
  </si>
  <si>
    <t>Prejuízo diluído por ação – R$</t>
  </si>
  <si>
    <t>FLUXO DE CAIXA DAS ATIVIDADES OPERACIONAIS</t>
  </si>
  <si>
    <t xml:space="preserve">Ajustes por: </t>
  </si>
  <si>
    <t>Despesas (receitas) que não afetam o caixa e equivalentes de caixa:</t>
  </si>
  <si>
    <t xml:space="preserve">Baixas de valor residual líquido de ativos financeiros da concessão, ativos de contrato, imobilizado e intangível </t>
  </si>
  <si>
    <t>Ajuste na expectativa do fluxo de caixa dos ativos financeiros e de contrato da concessão</t>
  </si>
  <si>
    <t>Equivalência patrimonial</t>
  </si>
  <si>
    <t xml:space="preserve">Juros e variações monetárias </t>
  </si>
  <si>
    <t>Variação cambial de empréstimos e financiamentos</t>
  </si>
  <si>
    <t>Efeitos da revisão tarifária periódica da RAP</t>
  </si>
  <si>
    <t>Amortização do custo de transação de empréstimos e financiamentos</t>
  </si>
  <si>
    <t>Reconhecimento de créditos extemporâneos de PIS/Pasep e Cofins s/ICMS</t>
  </si>
  <si>
    <t>Provisões para perdas operacionais, líquidas</t>
  </si>
  <si>
    <t>Variação do valor justo de instrumentos financeiros derivativos (Swap)</t>
  </si>
  <si>
    <t>Variação do valor justo de instrumentos financeiros derivativos (Opções de venda)</t>
  </si>
  <si>
    <t>(Aumento) redução de ativos</t>
  </si>
  <si>
    <t>Concessionários e transporte de energia</t>
  </si>
  <si>
    <t xml:space="preserve">Depósitos vinculados a litígios </t>
  </si>
  <si>
    <t>Dividendos recebidos</t>
  </si>
  <si>
    <t>Ativos financeiros da concessão e ativos de contrato</t>
  </si>
  <si>
    <t>Aumento (redução) de passivos</t>
  </si>
  <si>
    <t>Fornecedores</t>
  </si>
  <si>
    <t>Imposto de renda e contribuição social a pagar</t>
  </si>
  <si>
    <t>Salários e contribuições sociais</t>
  </si>
  <si>
    <t>Encargos regulatórios</t>
  </si>
  <si>
    <t>Caixa gerado pelas atividades operacionais</t>
  </si>
  <si>
    <t>Imposto de renda e contribuição social pagos</t>
  </si>
  <si>
    <t>Juros pagos de empréstimos, financiamentos e debêntures</t>
  </si>
  <si>
    <t>Juros pagos de arrendamentos</t>
  </si>
  <si>
    <t>CAIXA LÍQUIDO GERADO PELAS ATIVIDADES OPERACIONAIS</t>
  </si>
  <si>
    <t>FLUXO DE CAIXA DAS ATIVIDADES DE INVESTIMENTO</t>
  </si>
  <si>
    <t>Aportes em investimentos</t>
  </si>
  <si>
    <t>CAIXA LÍQUIDO GERADO (CONSUMIDO) PELAS ATIVIDADES DE INVESTIMENTO</t>
  </si>
  <si>
    <t>FLUXO DE CAIXA DAS ATIVIDADES DE FINANCIAMENTO</t>
  </si>
  <si>
    <t>Pagamentos de empréstimos, financiamentos e debêntures</t>
  </si>
  <si>
    <t>Pagamentos de arrendamentos</t>
  </si>
  <si>
    <t>CAIXA LÍQUIDO CONSUMIDO PELAS ATIVIDADES DE FINANCIAMENTO</t>
  </si>
  <si>
    <t>VARIAÇÃO LÍQUIDA DE CAIXA E EQUIVALENTES DE CAIXA</t>
  </si>
  <si>
    <t>Caixa e equivalentes de caixa no início do período</t>
  </si>
  <si>
    <t>CAIXA E EQUIVALENTES DE CAIXA NO FINAL DO PERÍODO</t>
  </si>
  <si>
    <t>Suprim. outras concessionárias</t>
  </si>
  <si>
    <t>Fornecimento bruto de energia elétrica – com impostos</t>
  </si>
  <si>
    <t>Receita de transmissão</t>
  </si>
  <si>
    <t xml:space="preserve">    Receita de construção</t>
  </si>
  <si>
    <t xml:space="preserve">    Remuneração financeira do ativo de contrato da transmissão</t>
  </si>
  <si>
    <t>Receita de atualização da bonificação pela outorga</t>
  </si>
  <si>
    <t>Transações com energia na CCEE</t>
  </si>
  <si>
    <t>Impostos e encargos incidentes sobre as receitas</t>
  </si>
  <si>
    <t>Provisões (reversões)</t>
  </si>
  <si>
    <t>Outros custos e despesas operacionais líquidos</t>
  </si>
  <si>
    <t xml:space="preserve"> Moedas </t>
  </si>
  <si>
    <t xml:space="preserve"> Dólar Norte Americano </t>
  </si>
  <si>
    <t xml:space="preserve"> Total por moedas </t>
  </si>
  <si>
    <t xml:space="preserve"> Indexadores </t>
  </si>
  <si>
    <t xml:space="preserve"> IPCA (1) </t>
  </si>
  <si>
    <t xml:space="preserve"> TJLP (2) </t>
  </si>
  <si>
    <t xml:space="preserve"> Total por indexadores </t>
  </si>
  <si>
    <t xml:space="preserve"> (-) Custos de transação </t>
  </si>
  <si>
    <t xml:space="preserve"> (+/-) Recursos antecipados </t>
  </si>
  <si>
    <t xml:space="preserve"> Total geral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</si>
</sst>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_);_(* \(#,##0\);_(* &quot;-&quot;??_);_(@_)"/>
    <numFmt numFmtId="165" formatCode="_(* #,##0.00_);_(* \(#,##0.00\);_(* &quot;-&quot;??_);_(@_)"/>
    <numFmt numFmtId="166" formatCode="_-* #,##0.00_-;\(#,##0.00\);_-* &quot;-&quot;??_-;_-@_-"/>
    <numFmt numFmtId="167" formatCode="_-* #,##0_-;\(#,##0\);_-* &quot;-&quot;??_-;_-@_-"/>
    <numFmt numFmtId="168" formatCode="_-* #,##0_-;\-* #,##0_-;_-* &quot;-&quot;??_-;_-@_-"/>
  </numFmts>
  <fonts count="3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744D"/>
      <name val="Calibri"/>
      <family val="2"/>
      <scheme val="minor"/>
    </font>
    <font>
      <sz val="11"/>
      <color theme="1"/>
      <name val="Arial"/>
      <family val="2"/>
    </font>
    <font>
      <b/>
      <sz val="10"/>
      <color rgb="FFFFFFFF"/>
      <name val="Calibri"/>
      <family val="2"/>
    </font>
    <font>
      <sz val="10"/>
      <color theme="1"/>
      <name val="Calibri"/>
      <family val="2"/>
      <scheme val="minor"/>
    </font>
    <font>
      <b/>
      <sz val="10"/>
      <color rgb="FF00744D"/>
      <name val="Calibri"/>
      <family val="2"/>
    </font>
    <font>
      <b/>
      <sz val="10"/>
      <color rgb="FF00744D"/>
      <name val="Arial"/>
      <family val="2"/>
    </font>
    <font>
      <sz val="10"/>
      <name val="Arial"/>
      <family val="2"/>
    </font>
    <font>
      <b/>
      <sz val="10"/>
      <color rgb="FF404040"/>
      <name val="Calibri"/>
      <family val="2"/>
    </font>
    <font>
      <sz val="10"/>
      <color rgb="FF404040"/>
      <name val="Calibri"/>
      <family val="2"/>
    </font>
    <font>
      <b/>
      <sz val="10"/>
      <color rgb="FF404040"/>
      <name val="Arial"/>
      <family val="2"/>
    </font>
    <font>
      <sz val="10"/>
      <color rgb="FF404040"/>
      <name val="Arial"/>
      <family val="2"/>
    </font>
    <font>
      <b/>
      <sz val="11"/>
      <color rgb="FF00744D"/>
      <name val="Arial"/>
      <family val="2"/>
    </font>
    <font>
      <b/>
      <sz val="14"/>
      <color rgb="FF00744D"/>
      <name val="Calibri"/>
      <family val="2"/>
    </font>
    <font>
      <sz val="10"/>
      <name val="Arial"/>
      <family val="2"/>
    </font>
    <font>
      <b/>
      <sz val="11"/>
      <color rgb="FFFFFFFF"/>
      <name val="Arial"/>
      <family val="2"/>
    </font>
    <font>
      <sz val="10"/>
      <color theme="1"/>
      <name val="Arial"/>
      <family val="2"/>
    </font>
    <font>
      <sz val="11"/>
      <color rgb="FFFFFFFF"/>
      <name val="Arial"/>
      <family val="2"/>
    </font>
    <font>
      <sz val="11"/>
      <color rgb="FF404040"/>
      <name val="Arial"/>
      <family val="2"/>
    </font>
    <font>
      <sz val="12"/>
      <name val="Calibri Light"/>
      <family val="2"/>
      <scheme val="major"/>
    </font>
    <font>
      <b/>
      <sz val="10"/>
      <color theme="0"/>
      <name val="Calibri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b/>
      <sz val="10"/>
      <color rgb="FF0000FF"/>
      <name val="Arial"/>
      <family val="2"/>
    </font>
    <font>
      <b/>
      <sz val="10"/>
      <color rgb="FF0000E1"/>
      <name val="Arial"/>
      <family val="2"/>
    </font>
    <font>
      <b/>
      <sz val="10"/>
      <name val="Arial"/>
      <family val="2"/>
    </font>
    <font>
      <b/>
      <u/>
      <sz val="10"/>
      <color rgb="FF0000FF"/>
      <name val="Arial"/>
      <family val="2"/>
    </font>
    <font>
      <b/>
      <sz val="10"/>
      <color rgb="FFFFFFFF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00822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46D23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 style="thick">
        <color rgb="FFFFFFFF"/>
      </right>
      <top/>
      <bottom/>
      <diagonal/>
    </border>
    <border>
      <left style="thin">
        <color theme="0"/>
      </left>
      <right style="thick">
        <color rgb="FFFFFFFF"/>
      </right>
      <top/>
      <bottom/>
      <diagonal/>
    </border>
    <border>
      <left/>
      <right/>
      <top/>
      <bottom style="thick">
        <color rgb="FFFFFFFF"/>
      </bottom>
      <diagonal/>
    </border>
    <border>
      <left style="thick">
        <color rgb="FFFFFFFF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rgb="FFFFFFFF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 style="thin">
        <color indexed="64"/>
      </bottom>
      <diagonal/>
    </border>
    <border>
      <left/>
      <right style="thick">
        <color rgb="FFFFFFFF"/>
      </right>
      <top/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ck">
        <color rgb="FFFFFFFF"/>
      </bottom>
      <diagonal/>
    </border>
    <border>
      <left style="thin">
        <color theme="0"/>
      </left>
      <right/>
      <top style="thick">
        <color rgb="FFFFFFFF"/>
      </top>
      <bottom style="thin">
        <color theme="0"/>
      </bottom>
      <diagonal/>
    </border>
    <border>
      <left/>
      <right style="thin">
        <color theme="0"/>
      </right>
      <top style="thick">
        <color rgb="FFFFFFFF"/>
      </top>
      <bottom style="thin">
        <color theme="0"/>
      </bottom>
      <diagonal/>
    </border>
    <border>
      <left/>
      <right/>
      <top style="thick">
        <color rgb="FFFFFFFF"/>
      </top>
      <bottom style="thin">
        <color theme="0"/>
      </bottom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double">
        <color rgb="FF006600"/>
      </left>
      <right/>
      <top style="double">
        <color rgb="FF006600"/>
      </top>
      <bottom/>
      <diagonal/>
    </border>
    <border>
      <left/>
      <right style="double">
        <color rgb="FF006600"/>
      </right>
      <top style="double">
        <color rgb="FF006600"/>
      </top>
      <bottom/>
      <diagonal/>
    </border>
    <border>
      <left style="double">
        <color rgb="FF006600"/>
      </left>
      <right/>
      <top/>
      <bottom/>
      <diagonal/>
    </border>
    <border>
      <left/>
      <right style="double">
        <color rgb="FF006600"/>
      </right>
      <top/>
      <bottom/>
      <diagonal/>
    </border>
    <border>
      <left style="double">
        <color rgb="FF006600"/>
      </left>
      <right/>
      <top/>
      <bottom style="double">
        <color rgb="FF006600"/>
      </bottom>
      <diagonal/>
    </border>
    <border>
      <left/>
      <right style="double">
        <color rgb="FF006600"/>
      </right>
      <top/>
      <bottom style="double">
        <color rgb="FF006600"/>
      </bottom>
      <diagonal/>
    </border>
    <border>
      <left/>
      <right style="thick">
        <color rgb="FFFFFFFF"/>
      </right>
      <top style="thin">
        <color indexed="64"/>
      </top>
      <bottom/>
      <diagonal/>
    </border>
    <border>
      <left/>
      <right style="thick">
        <color rgb="FFFFFFFF"/>
      </right>
      <top style="thin">
        <color indexed="64"/>
      </top>
      <bottom style="thin">
        <color indexed="64"/>
      </bottom>
      <diagonal/>
    </border>
    <border>
      <left/>
      <right style="thick">
        <color rgb="FFFFFFFF"/>
      </right>
      <top style="thin">
        <color indexed="64"/>
      </top>
      <bottom style="double">
        <color indexed="64"/>
      </bottom>
      <diagonal/>
    </border>
    <border>
      <left style="thick">
        <color rgb="FFFFFFFF"/>
      </left>
      <right style="thick">
        <color rgb="FFFFFFFF"/>
      </right>
      <top style="thin">
        <color indexed="64"/>
      </top>
      <bottom style="double">
        <color indexed="64"/>
      </bottom>
      <diagonal/>
    </border>
    <border>
      <left style="thick">
        <color rgb="FFFFFFFF"/>
      </left>
      <right style="thick">
        <color rgb="FFFFFFFF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 style="thin">
        <color indexed="64"/>
      </top>
      <bottom/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" fillId="2" borderId="0" applyFont="0" applyBorder="0" applyAlignment="0">
      <alignment vertical="center" wrapText="1"/>
    </xf>
    <xf numFmtId="0" fontId="9" fillId="0" borderId="0"/>
    <xf numFmtId="0" fontId="9" fillId="0" borderId="0"/>
    <xf numFmtId="0" fontId="16" fillId="0" borderId="0"/>
  </cellStyleXfs>
  <cellXfs count="171">
    <xf numFmtId="0" fontId="0" fillId="0" borderId="0" xfId="0"/>
    <xf numFmtId="0" fontId="1" fillId="3" borderId="0" xfId="0" applyFont="1" applyFill="1"/>
    <xf numFmtId="0" fontId="4" fillId="0" borderId="0" xfId="0" applyFont="1"/>
    <xf numFmtId="0" fontId="4" fillId="4" borderId="0" xfId="0" applyFont="1" applyFill="1"/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3" fontId="0" fillId="0" borderId="0" xfId="0" applyNumberFormat="1"/>
    <xf numFmtId="14" fontId="0" fillId="0" borderId="0" xfId="0" applyNumberFormat="1"/>
    <xf numFmtId="0" fontId="6" fillId="0" borderId="0" xfId="0" applyFont="1"/>
    <xf numFmtId="0" fontId="0" fillId="0" borderId="0" xfId="0" applyAlignment="1">
      <alignment vertical="center"/>
    </xf>
    <xf numFmtId="0" fontId="14" fillId="0" borderId="0" xfId="0" applyFont="1" applyAlignment="1">
      <alignment horizontal="left" vertical="center"/>
    </xf>
    <xf numFmtId="10" fontId="10" fillId="0" borderId="0" xfId="0" applyNumberFormat="1" applyFont="1" applyAlignment="1">
      <alignment horizontal="right" vertical="center"/>
    </xf>
    <xf numFmtId="10" fontId="11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4" borderId="0" xfId="0" applyFill="1"/>
    <xf numFmtId="0" fontId="8" fillId="0" borderId="0" xfId="0" applyFont="1" applyAlignment="1">
      <alignment vertical="center"/>
    </xf>
    <xf numFmtId="0" fontId="1" fillId="0" borderId="0" xfId="0" applyFont="1"/>
    <xf numFmtId="0" fontId="9" fillId="0" borderId="0" xfId="6"/>
    <xf numFmtId="0" fontId="17" fillId="6" borderId="13" xfId="0" applyFont="1" applyFill="1" applyBorder="1" applyAlignment="1">
      <alignment horizontal="center" vertical="center" wrapText="1"/>
    </xf>
    <xf numFmtId="14" fontId="17" fillId="6" borderId="13" xfId="0" applyNumberFormat="1" applyFont="1" applyFill="1" applyBorder="1" applyAlignment="1">
      <alignment horizontal="center" vertical="center" wrapText="1"/>
    </xf>
    <xf numFmtId="0" fontId="9" fillId="7" borderId="0" xfId="6" applyFill="1"/>
    <xf numFmtId="0" fontId="18" fillId="0" borderId="0" xfId="0" applyFont="1"/>
    <xf numFmtId="0" fontId="17" fillId="6" borderId="1" xfId="0" applyFont="1" applyFill="1" applyBorder="1" applyAlignment="1">
      <alignment horizontal="center" vertical="center" wrapText="1"/>
    </xf>
    <xf numFmtId="0" fontId="17" fillId="6" borderId="0" xfId="0" applyFont="1" applyFill="1" applyAlignment="1">
      <alignment horizontal="center" vertical="center" wrapText="1"/>
    </xf>
    <xf numFmtId="0" fontId="21" fillId="0" borderId="0" xfId="6" applyFont="1"/>
    <xf numFmtId="0" fontId="11" fillId="4" borderId="2" xfId="0" applyFont="1" applyFill="1" applyBorder="1" applyAlignment="1">
      <alignment horizontal="left" vertical="center" wrapText="1" indent="2"/>
    </xf>
    <xf numFmtId="168" fontId="11" fillId="4" borderId="0" xfId="1" applyNumberFormat="1" applyFont="1" applyFill="1" applyAlignment="1">
      <alignment horizontal="right" vertical="center" wrapText="1"/>
    </xf>
    <xf numFmtId="168" fontId="11" fillId="4" borderId="2" xfId="1" applyNumberFormat="1" applyFont="1" applyFill="1" applyBorder="1" applyAlignment="1">
      <alignment horizontal="right" vertical="center" wrapText="1"/>
    </xf>
    <xf numFmtId="168" fontId="10" fillId="2" borderId="0" xfId="1" applyNumberFormat="1" applyFont="1" applyFill="1" applyAlignment="1">
      <alignment horizontal="right" vertical="center" wrapText="1"/>
    </xf>
    <xf numFmtId="168" fontId="10" fillId="2" borderId="2" xfId="1" applyNumberFormat="1" applyFont="1" applyFill="1" applyBorder="1" applyAlignment="1">
      <alignment horizontal="right" vertical="center" wrapText="1"/>
    </xf>
    <xf numFmtId="0" fontId="10" fillId="2" borderId="2" xfId="0" applyFont="1" applyFill="1" applyBorder="1" applyAlignment="1">
      <alignment horizontal="left" vertical="center" wrapText="1" indent="2"/>
    </xf>
    <xf numFmtId="0" fontId="22" fillId="5" borderId="2" xfId="0" applyFont="1" applyFill="1" applyBorder="1" applyAlignment="1">
      <alignment vertical="center" wrapText="1"/>
    </xf>
    <xf numFmtId="168" fontId="22" fillId="5" borderId="4" xfId="1" applyNumberFormat="1" applyFont="1" applyFill="1" applyBorder="1" applyAlignment="1">
      <alignment horizontal="right" vertical="center" wrapText="1"/>
    </xf>
    <xf numFmtId="0" fontId="17" fillId="6" borderId="3" xfId="0" applyFont="1" applyFill="1" applyBorder="1" applyAlignment="1">
      <alignment horizontal="center" vertical="center" wrapText="1"/>
    </xf>
    <xf numFmtId="17" fontId="17" fillId="6" borderId="3" xfId="0" applyNumberFormat="1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vertical="center" wrapText="1"/>
    </xf>
    <xf numFmtId="167" fontId="13" fillId="8" borderId="2" xfId="0" applyNumberFormat="1" applyFont="1" applyFill="1" applyBorder="1" applyAlignment="1">
      <alignment horizontal="right" vertical="center" wrapText="1"/>
    </xf>
    <xf numFmtId="0" fontId="13" fillId="0" borderId="2" xfId="0" applyFont="1" applyBorder="1" applyAlignment="1">
      <alignment vertical="center" wrapText="1"/>
    </xf>
    <xf numFmtId="167" fontId="13" fillId="0" borderId="2" xfId="0" applyNumberFormat="1" applyFont="1" applyBorder="1" applyAlignment="1">
      <alignment horizontal="right" vertical="center" wrapText="1"/>
    </xf>
    <xf numFmtId="0" fontId="12" fillId="0" borderId="2" xfId="0" applyFont="1" applyBorder="1" applyAlignment="1">
      <alignment vertical="center" wrapText="1"/>
    </xf>
    <xf numFmtId="167" fontId="12" fillId="0" borderId="5" xfId="0" applyNumberFormat="1" applyFont="1" applyBorder="1" applyAlignment="1">
      <alignment horizontal="right" vertical="center" wrapText="1"/>
    </xf>
    <xf numFmtId="167" fontId="12" fillId="0" borderId="6" xfId="0" applyNumberFormat="1" applyFont="1" applyBorder="1" applyAlignment="1">
      <alignment horizontal="right" vertical="center" wrapText="1"/>
    </xf>
    <xf numFmtId="3" fontId="13" fillId="8" borderId="2" xfId="0" applyNumberFormat="1" applyFont="1" applyFill="1" applyBorder="1" applyAlignment="1">
      <alignment horizontal="right" vertical="center" wrapText="1"/>
    </xf>
    <xf numFmtId="0" fontId="13" fillId="9" borderId="2" xfId="0" applyFont="1" applyFill="1" applyBorder="1" applyAlignment="1">
      <alignment vertical="center" wrapText="1"/>
    </xf>
    <xf numFmtId="3" fontId="13" fillId="9" borderId="2" xfId="0" applyNumberFormat="1" applyFont="1" applyFill="1" applyBorder="1" applyAlignment="1">
      <alignment horizontal="right" vertical="center" wrapText="1"/>
    </xf>
    <xf numFmtId="3" fontId="13" fillId="0" borderId="2" xfId="0" applyNumberFormat="1" applyFont="1" applyBorder="1" applyAlignment="1">
      <alignment horizontal="right" vertical="center" wrapText="1"/>
    </xf>
    <xf numFmtId="3" fontId="13" fillId="8" borderId="10" xfId="0" applyNumberFormat="1" applyFont="1" applyFill="1" applyBorder="1" applyAlignment="1">
      <alignment horizontal="right" vertical="center" wrapText="1"/>
    </xf>
    <xf numFmtId="3" fontId="13" fillId="8" borderId="11" xfId="0" applyNumberFormat="1" applyFont="1" applyFill="1" applyBorder="1" applyAlignment="1">
      <alignment horizontal="right" vertical="center" wrapText="1"/>
    </xf>
    <xf numFmtId="3" fontId="12" fillId="0" borderId="5" xfId="0" applyNumberFormat="1" applyFont="1" applyBorder="1" applyAlignment="1">
      <alignment horizontal="right" vertical="center" wrapText="1"/>
    </xf>
    <xf numFmtId="3" fontId="12" fillId="0" borderId="6" xfId="0" applyNumberFormat="1" applyFont="1" applyBorder="1" applyAlignment="1">
      <alignment horizontal="right" vertical="center" wrapText="1"/>
    </xf>
    <xf numFmtId="49" fontId="12" fillId="0" borderId="0" xfId="0" applyNumberFormat="1" applyFont="1"/>
    <xf numFmtId="0" fontId="13" fillId="2" borderId="2" xfId="0" applyFont="1" applyFill="1" applyBorder="1" applyAlignment="1">
      <alignment horizontal="left" vertical="center" wrapText="1" indent="2"/>
    </xf>
    <xf numFmtId="168" fontId="13" fillId="2" borderId="0" xfId="1" applyNumberFormat="1" applyFont="1" applyFill="1" applyAlignment="1">
      <alignment horizontal="right" vertical="center" wrapText="1"/>
    </xf>
    <xf numFmtId="168" fontId="13" fillId="2" borderId="2" xfId="1" applyNumberFormat="1" applyFont="1" applyFill="1" applyBorder="1" applyAlignment="1">
      <alignment horizontal="right" vertical="center" wrapText="1"/>
    </xf>
    <xf numFmtId="0" fontId="12" fillId="2" borderId="2" xfId="0" applyFont="1" applyFill="1" applyBorder="1" applyAlignment="1">
      <alignment vertical="center" wrapText="1"/>
    </xf>
    <xf numFmtId="167" fontId="13" fillId="2" borderId="2" xfId="0" applyNumberFormat="1" applyFont="1" applyFill="1" applyBorder="1" applyAlignment="1">
      <alignment horizontal="right" vertical="center" wrapText="1"/>
    </xf>
    <xf numFmtId="167" fontId="13" fillId="2" borderId="2" xfId="0" applyNumberFormat="1" applyFont="1" applyFill="1" applyBorder="1" applyAlignment="1">
      <alignment vertical="top" wrapText="1"/>
    </xf>
    <xf numFmtId="0" fontId="13" fillId="2" borderId="2" xfId="0" applyFont="1" applyFill="1" applyBorder="1" applyAlignment="1">
      <alignment vertical="center" wrapText="1"/>
    </xf>
    <xf numFmtId="167" fontId="13" fillId="2" borderId="10" xfId="0" applyNumberFormat="1" applyFont="1" applyFill="1" applyBorder="1" applyAlignment="1">
      <alignment horizontal="right" vertical="center" wrapText="1"/>
    </xf>
    <xf numFmtId="167" fontId="12" fillId="2" borderId="2" xfId="0" applyNumberFormat="1" applyFont="1" applyFill="1" applyBorder="1" applyAlignment="1">
      <alignment horizontal="right" vertical="center" wrapText="1"/>
    </xf>
    <xf numFmtId="167" fontId="12" fillId="2" borderId="9" xfId="0" applyNumberFormat="1" applyFont="1" applyFill="1" applyBorder="1" applyAlignment="1">
      <alignment horizontal="right" vertical="center" wrapText="1"/>
    </xf>
    <xf numFmtId="167" fontId="12" fillId="2" borderId="6" xfId="0" applyNumberFormat="1" applyFont="1" applyFill="1" applyBorder="1" applyAlignment="1">
      <alignment horizontal="right" vertical="center" wrapText="1"/>
    </xf>
    <xf numFmtId="167" fontId="12" fillId="2" borderId="7" xfId="0" applyNumberFormat="1" applyFont="1" applyFill="1" applyBorder="1" applyAlignment="1">
      <alignment horizontal="right" vertical="center" wrapText="1"/>
    </xf>
    <xf numFmtId="167" fontId="12" fillId="2" borderId="8" xfId="0" applyNumberFormat="1" applyFont="1" applyFill="1" applyBorder="1" applyAlignment="1">
      <alignment horizontal="right" vertical="center" wrapText="1"/>
    </xf>
    <xf numFmtId="167" fontId="13" fillId="2" borderId="9" xfId="0" applyNumberFormat="1" applyFont="1" applyFill="1" applyBorder="1" applyAlignment="1">
      <alignment horizontal="right" vertical="center" wrapText="1"/>
    </xf>
    <xf numFmtId="168" fontId="12" fillId="2" borderId="0" xfId="1" applyNumberFormat="1" applyFont="1" applyFill="1" applyAlignment="1">
      <alignment horizontal="right" vertical="center" wrapText="1"/>
    </xf>
    <xf numFmtId="168" fontId="12" fillId="2" borderId="2" xfId="1" applyNumberFormat="1" applyFont="1" applyFill="1" applyBorder="1" applyAlignment="1">
      <alignment horizontal="right" vertical="center" wrapText="1"/>
    </xf>
    <xf numFmtId="0" fontId="12" fillId="2" borderId="2" xfId="0" applyFont="1" applyFill="1" applyBorder="1" applyAlignment="1">
      <alignment horizontal="left" vertical="center" wrapText="1" indent="2"/>
    </xf>
    <xf numFmtId="0" fontId="12" fillId="2" borderId="2" xfId="0" applyFont="1" applyFill="1" applyBorder="1" applyAlignment="1">
      <alignment horizontal="right" vertical="center" wrapText="1"/>
    </xf>
    <xf numFmtId="3" fontId="13" fillId="2" borderId="2" xfId="0" applyNumberFormat="1" applyFont="1" applyFill="1" applyBorder="1" applyAlignment="1">
      <alignment horizontal="right" vertical="center" wrapText="1"/>
    </xf>
    <xf numFmtId="0" fontId="13" fillId="2" borderId="2" xfId="0" applyFont="1" applyFill="1" applyBorder="1" applyAlignment="1">
      <alignment horizontal="right" vertical="center" wrapText="1"/>
    </xf>
    <xf numFmtId="0" fontId="24" fillId="10" borderId="0" xfId="0" applyFont="1" applyFill="1" applyAlignment="1">
      <alignment vertical="center" wrapText="1"/>
    </xf>
    <xf numFmtId="168" fontId="24" fillId="10" borderId="1" xfId="1" applyNumberFormat="1" applyFont="1" applyFill="1" applyBorder="1" applyAlignment="1">
      <alignment horizontal="center" vertical="center" wrapText="1"/>
    </xf>
    <xf numFmtId="168" fontId="24" fillId="10" borderId="3" xfId="1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/>
    </xf>
    <xf numFmtId="3" fontId="13" fillId="2" borderId="12" xfId="0" applyNumberFormat="1" applyFont="1" applyFill="1" applyBorder="1" applyAlignment="1">
      <alignment horizontal="right" vertical="center"/>
    </xf>
    <xf numFmtId="167" fontId="13" fillId="2" borderId="2" xfId="0" applyNumberFormat="1" applyFont="1" applyFill="1" applyBorder="1" applyAlignment="1">
      <alignment horizontal="right" vertical="center"/>
    </xf>
    <xf numFmtId="3" fontId="13" fillId="2" borderId="2" xfId="0" applyNumberFormat="1" applyFont="1" applyFill="1" applyBorder="1" applyAlignment="1">
      <alignment horizontal="right" vertical="center"/>
    </xf>
    <xf numFmtId="3" fontId="13" fillId="2" borderId="10" xfId="0" applyNumberFormat="1" applyFont="1" applyFill="1" applyBorder="1" applyAlignment="1">
      <alignment horizontal="right" vertical="center"/>
    </xf>
    <xf numFmtId="167" fontId="13" fillId="2" borderId="11" xfId="0" applyNumberFormat="1" applyFont="1" applyFill="1" applyBorder="1" applyAlignment="1">
      <alignment horizontal="right" vertical="center"/>
    </xf>
    <xf numFmtId="3" fontId="13" fillId="2" borderId="11" xfId="0" applyNumberFormat="1" applyFont="1" applyFill="1" applyBorder="1" applyAlignment="1">
      <alignment horizontal="right" vertical="center"/>
    </xf>
    <xf numFmtId="0" fontId="12" fillId="2" borderId="0" xfId="0" applyFont="1" applyFill="1" applyAlignment="1">
      <alignment vertical="center"/>
    </xf>
    <xf numFmtId="3" fontId="12" fillId="2" borderId="0" xfId="0" applyNumberFormat="1" applyFont="1" applyFill="1" applyAlignment="1">
      <alignment horizontal="right" vertical="center"/>
    </xf>
    <xf numFmtId="167" fontId="12" fillId="2" borderId="0" xfId="0" applyNumberFormat="1" applyFont="1" applyFill="1" applyAlignment="1">
      <alignment horizontal="right" vertical="center"/>
    </xf>
    <xf numFmtId="0" fontId="13" fillId="2" borderId="10" xfId="0" applyFont="1" applyFill="1" applyBorder="1" applyAlignment="1">
      <alignment horizontal="right" vertical="center"/>
    </xf>
    <xf numFmtId="0" fontId="13" fillId="2" borderId="11" xfId="0" applyFont="1" applyFill="1" applyBorder="1" applyAlignment="1">
      <alignment horizontal="right" vertical="center"/>
    </xf>
    <xf numFmtId="3" fontId="13" fillId="2" borderId="21" xfId="0" applyNumberFormat="1" applyFont="1" applyFill="1" applyBorder="1" applyAlignment="1">
      <alignment horizontal="right" vertical="center"/>
    </xf>
    <xf numFmtId="167" fontId="13" fillId="2" borderId="22" xfId="0" applyNumberFormat="1" applyFont="1" applyFill="1" applyBorder="1" applyAlignment="1">
      <alignment horizontal="right" vertical="center"/>
    </xf>
    <xf numFmtId="3" fontId="13" fillId="2" borderId="22" xfId="0" applyNumberFormat="1" applyFont="1" applyFill="1" applyBorder="1" applyAlignment="1">
      <alignment horizontal="right" vertical="center"/>
    </xf>
    <xf numFmtId="0" fontId="13" fillId="2" borderId="12" xfId="0" applyFont="1" applyFill="1" applyBorder="1" applyAlignment="1">
      <alignment horizontal="right" vertical="center"/>
    </xf>
    <xf numFmtId="0" fontId="13" fillId="2" borderId="2" xfId="0" applyFont="1" applyFill="1" applyBorder="1" applyAlignment="1">
      <alignment horizontal="right" vertical="center"/>
    </xf>
    <xf numFmtId="0" fontId="18" fillId="2" borderId="0" xfId="0" applyFont="1" applyFill="1" applyAlignment="1">
      <alignment vertical="center"/>
    </xf>
    <xf numFmtId="3" fontId="12" fillId="2" borderId="6" xfId="0" applyNumberFormat="1" applyFont="1" applyFill="1" applyBorder="1" applyAlignment="1">
      <alignment horizontal="right" vertical="center"/>
    </xf>
    <xf numFmtId="167" fontId="12" fillId="2" borderId="6" xfId="0" applyNumberFormat="1" applyFont="1" applyFill="1" applyBorder="1" applyAlignment="1">
      <alignment horizontal="right" vertical="center"/>
    </xf>
    <xf numFmtId="0" fontId="26" fillId="0" borderId="0" xfId="6" applyFont="1"/>
    <xf numFmtId="0" fontId="9" fillId="0" borderId="25" xfId="6" applyBorder="1"/>
    <xf numFmtId="0" fontId="27" fillId="0" borderId="25" xfId="0" applyFont="1" applyBorder="1" applyAlignment="1">
      <alignment horizontal="left" indent="1"/>
    </xf>
    <xf numFmtId="164" fontId="28" fillId="0" borderId="26" xfId="3" applyNumberFormat="1" applyFont="1" applyBorder="1" applyAlignment="1">
      <alignment horizontal="center"/>
    </xf>
    <xf numFmtId="164" fontId="28" fillId="0" borderId="26" xfId="3" applyNumberFormat="1" applyFont="1" applyBorder="1" applyAlignment="1">
      <alignment horizontal="left" indent="1"/>
    </xf>
    <xf numFmtId="0" fontId="23" fillId="12" borderId="25" xfId="0" applyFont="1" applyFill="1" applyBorder="1" applyAlignment="1">
      <alignment horizontal="left" indent="2"/>
    </xf>
    <xf numFmtId="164" fontId="9" fillId="12" borderId="26" xfId="3" applyNumberFormat="1" applyFont="1" applyFill="1" applyBorder="1" applyAlignment="1">
      <alignment horizontal="center"/>
    </xf>
    <xf numFmtId="0" fontId="23" fillId="0" borderId="25" xfId="0" applyFont="1" applyBorder="1" applyAlignment="1">
      <alignment horizontal="left" indent="2"/>
    </xf>
    <xf numFmtId="164" fontId="9" fillId="0" borderId="26" xfId="3" applyNumberFormat="1" applyFont="1" applyFill="1" applyBorder="1" applyAlignment="1">
      <alignment horizontal="center"/>
    </xf>
    <xf numFmtId="164" fontId="9" fillId="0" borderId="26" xfId="3" applyNumberFormat="1" applyFont="1" applyBorder="1" applyAlignment="1">
      <alignment horizontal="center"/>
    </xf>
    <xf numFmtId="164" fontId="29" fillId="0" borderId="26" xfId="3" applyNumberFormat="1" applyFont="1" applyBorder="1"/>
    <xf numFmtId="0" fontId="9" fillId="0" borderId="25" xfId="6" applyBorder="1" applyAlignment="1">
      <alignment horizontal="left" indent="1"/>
    </xf>
    <xf numFmtId="164" fontId="29" fillId="0" borderId="26" xfId="3" applyNumberFormat="1" applyFont="1" applyBorder="1" applyAlignment="1">
      <alignment horizontal="center"/>
    </xf>
    <xf numFmtId="0" fontId="30" fillId="0" borderId="25" xfId="0" applyFont="1" applyBorder="1" applyAlignment="1">
      <alignment horizontal="left" indent="1"/>
    </xf>
    <xf numFmtId="0" fontId="30" fillId="0" borderId="27" xfId="0" applyFont="1" applyBorder="1"/>
    <xf numFmtId="164" fontId="28" fillId="0" borderId="28" xfId="3" applyNumberFormat="1" applyFont="1" applyBorder="1" applyAlignment="1">
      <alignment horizontal="center"/>
    </xf>
    <xf numFmtId="164" fontId="29" fillId="0" borderId="28" xfId="3" applyNumberFormat="1" applyFont="1" applyBorder="1"/>
    <xf numFmtId="3" fontId="12" fillId="0" borderId="0" xfId="0" applyNumberFormat="1" applyFont="1" applyAlignment="1">
      <alignment horizontal="right" vertical="center"/>
    </xf>
    <xf numFmtId="167" fontId="12" fillId="0" borderId="0" xfId="0" applyNumberFormat="1" applyFont="1" applyAlignment="1">
      <alignment horizontal="right" vertical="center"/>
    </xf>
    <xf numFmtId="166" fontId="12" fillId="0" borderId="0" xfId="0" applyNumberFormat="1" applyFont="1" applyAlignment="1">
      <alignment horizontal="right" vertical="center"/>
    </xf>
    <xf numFmtId="167" fontId="12" fillId="2" borderId="10" xfId="0" applyNumberFormat="1" applyFont="1" applyFill="1" applyBorder="1" applyAlignment="1">
      <alignment horizontal="right" vertical="center" wrapText="1"/>
    </xf>
    <xf numFmtId="0" fontId="13" fillId="2" borderId="0" xfId="0" applyFont="1" applyFill="1" applyAlignment="1">
      <alignment vertical="center" wrapText="1"/>
    </xf>
    <xf numFmtId="167" fontId="13" fillId="2" borderId="0" xfId="0" applyNumberFormat="1" applyFont="1" applyFill="1" applyAlignment="1">
      <alignment horizontal="right" vertical="center" wrapText="1"/>
    </xf>
    <xf numFmtId="167" fontId="12" fillId="2" borderId="0" xfId="0" applyNumberFormat="1" applyFont="1" applyFill="1" applyAlignment="1">
      <alignment horizontal="right" vertical="center" wrapText="1"/>
    </xf>
    <xf numFmtId="167" fontId="12" fillId="2" borderId="32" xfId="0" applyNumberFormat="1" applyFont="1" applyFill="1" applyBorder="1" applyAlignment="1">
      <alignment horizontal="right" vertical="center" wrapText="1"/>
    </xf>
    <xf numFmtId="167" fontId="13" fillId="0" borderId="0" xfId="0" applyNumberFormat="1" applyFont="1" applyAlignment="1">
      <alignment horizontal="right" vertical="center" wrapText="1"/>
    </xf>
    <xf numFmtId="167" fontId="12" fillId="0" borderId="0" xfId="0" applyNumberFormat="1" applyFont="1" applyAlignment="1">
      <alignment horizontal="right" vertical="center" wrapText="1"/>
    </xf>
    <xf numFmtId="167" fontId="12" fillId="2" borderId="31" xfId="0" applyNumberFormat="1" applyFont="1" applyFill="1" applyBorder="1" applyAlignment="1">
      <alignment horizontal="right" vertical="center" wrapText="1"/>
    </xf>
    <xf numFmtId="0" fontId="12" fillId="2" borderId="0" xfId="0" applyFont="1" applyFill="1" applyAlignment="1">
      <alignment vertical="center" wrapText="1"/>
    </xf>
    <xf numFmtId="3" fontId="13" fillId="2" borderId="0" xfId="0" applyNumberFormat="1" applyFont="1" applyFill="1" applyAlignment="1">
      <alignment horizontal="right" vertical="center" wrapText="1"/>
    </xf>
    <xf numFmtId="3" fontId="12" fillId="2" borderId="33" xfId="0" applyNumberFormat="1" applyFont="1" applyFill="1" applyBorder="1" applyAlignment="1">
      <alignment horizontal="right" vertical="center" wrapText="1"/>
    </xf>
    <xf numFmtId="3" fontId="12" fillId="2" borderId="30" xfId="0" applyNumberFormat="1" applyFont="1" applyFill="1" applyBorder="1" applyAlignment="1">
      <alignment horizontal="right" vertical="center" wrapText="1"/>
    </xf>
    <xf numFmtId="3" fontId="12" fillId="2" borderId="34" xfId="0" applyNumberFormat="1" applyFont="1" applyFill="1" applyBorder="1" applyAlignment="1">
      <alignment horizontal="right" vertical="center" wrapText="1"/>
    </xf>
    <xf numFmtId="3" fontId="12" fillId="2" borderId="29" xfId="0" applyNumberFormat="1" applyFont="1" applyFill="1" applyBorder="1" applyAlignment="1">
      <alignment horizontal="right" vertical="center" wrapText="1"/>
    </xf>
    <xf numFmtId="167" fontId="12" fillId="2" borderId="33" xfId="0" applyNumberFormat="1" applyFont="1" applyFill="1" applyBorder="1" applyAlignment="1">
      <alignment horizontal="right" vertical="center" wrapText="1"/>
    </xf>
    <xf numFmtId="166" fontId="12" fillId="2" borderId="2" xfId="0" applyNumberFormat="1" applyFont="1" applyFill="1" applyBorder="1" applyAlignment="1">
      <alignment horizontal="right" vertical="center" wrapText="1"/>
    </xf>
    <xf numFmtId="166" fontId="12" fillId="2" borderId="0" xfId="0" applyNumberFormat="1" applyFont="1" applyFill="1" applyAlignment="1">
      <alignment horizontal="right" vertical="center" wrapText="1"/>
    </xf>
    <xf numFmtId="0" fontId="18" fillId="2" borderId="0" xfId="0" applyFont="1" applyFill="1"/>
    <xf numFmtId="0" fontId="13" fillId="8" borderId="2" xfId="0" applyFont="1" applyFill="1" applyBorder="1" applyAlignment="1">
      <alignment horizontal="left" vertical="center" wrapText="1"/>
    </xf>
    <xf numFmtId="0" fontId="13" fillId="2" borderId="12" xfId="0" applyFont="1" applyFill="1" applyBorder="1" applyAlignment="1">
      <alignment vertical="center"/>
    </xf>
    <xf numFmtId="167" fontId="13" fillId="2" borderId="0" xfId="0" applyNumberFormat="1" applyFont="1" applyFill="1" applyAlignment="1">
      <alignment horizontal="right" vertical="center"/>
    </xf>
    <xf numFmtId="43" fontId="13" fillId="2" borderId="0" xfId="1" applyFont="1" applyFill="1" applyBorder="1" applyAlignment="1">
      <alignment horizontal="right" vertical="center"/>
    </xf>
    <xf numFmtId="167" fontId="12" fillId="2" borderId="30" xfId="0" applyNumberFormat="1" applyFont="1" applyFill="1" applyBorder="1" applyAlignment="1">
      <alignment horizontal="right" vertical="center"/>
    </xf>
    <xf numFmtId="166" fontId="12" fillId="2" borderId="8" xfId="0" applyNumberFormat="1" applyFont="1" applyFill="1" applyBorder="1" applyAlignment="1">
      <alignment horizontal="right" vertical="center"/>
    </xf>
    <xf numFmtId="166" fontId="12" fillId="2" borderId="0" xfId="0" applyNumberFormat="1" applyFont="1" applyFill="1" applyAlignment="1">
      <alignment horizontal="right" vertical="center"/>
    </xf>
    <xf numFmtId="167" fontId="12" fillId="2" borderId="31" xfId="0" applyNumberFormat="1" applyFont="1" applyFill="1" applyBorder="1" applyAlignment="1">
      <alignment horizontal="right" vertical="center"/>
    </xf>
    <xf numFmtId="166" fontId="12" fillId="2" borderId="6" xfId="0" applyNumberFormat="1" applyFont="1" applyFill="1" applyBorder="1" applyAlignment="1">
      <alignment horizontal="right" vertical="center"/>
    </xf>
    <xf numFmtId="0" fontId="12" fillId="2" borderId="12" xfId="0" applyFont="1" applyFill="1" applyBorder="1" applyAlignment="1">
      <alignment vertical="center"/>
    </xf>
    <xf numFmtId="167" fontId="13" fillId="2" borderId="32" xfId="0" applyNumberFormat="1" applyFont="1" applyFill="1" applyBorder="1" applyAlignment="1">
      <alignment horizontal="right" vertical="center" wrapText="1"/>
    </xf>
    <xf numFmtId="167" fontId="13" fillId="2" borderId="31" xfId="0" applyNumberFormat="1" applyFont="1" applyFill="1" applyBorder="1" applyAlignment="1">
      <alignment horizontal="right" vertical="center" wrapText="1"/>
    </xf>
    <xf numFmtId="167" fontId="13" fillId="2" borderId="6" xfId="0" applyNumberFormat="1" applyFont="1" applyFill="1" applyBorder="1" applyAlignment="1">
      <alignment horizontal="right" vertical="center" wrapText="1"/>
    </xf>
    <xf numFmtId="3" fontId="12" fillId="2" borderId="32" xfId="0" applyNumberFormat="1" applyFont="1" applyFill="1" applyBorder="1" applyAlignment="1">
      <alignment horizontal="right" vertical="center" wrapText="1"/>
    </xf>
    <xf numFmtId="3" fontId="12" fillId="2" borderId="31" xfId="0" applyNumberFormat="1" applyFont="1" applyFill="1" applyBorder="1" applyAlignment="1">
      <alignment horizontal="right" vertical="center" wrapText="1"/>
    </xf>
    <xf numFmtId="0" fontId="25" fillId="11" borderId="23" xfId="0" applyFont="1" applyFill="1" applyBorder="1" applyAlignment="1">
      <alignment horizontal="center" vertical="center" readingOrder="1"/>
    </xf>
    <xf numFmtId="0" fontId="25" fillId="11" borderId="24" xfId="0" applyFont="1" applyFill="1" applyBorder="1" applyAlignment="1">
      <alignment horizontal="center" vertical="center" readingOrder="1"/>
    </xf>
    <xf numFmtId="0" fontId="25" fillId="11" borderId="25" xfId="0" applyFont="1" applyFill="1" applyBorder="1" applyAlignment="1">
      <alignment horizontal="center" vertical="center" readingOrder="1"/>
    </xf>
    <xf numFmtId="0" fontId="25" fillId="11" borderId="26" xfId="0" applyFont="1" applyFill="1" applyBorder="1" applyAlignment="1">
      <alignment horizontal="center" vertical="center" readingOrder="1"/>
    </xf>
    <xf numFmtId="0" fontId="3" fillId="0" borderId="0" xfId="0" applyFont="1" applyAlignment="1">
      <alignment horizontal="left" vertical="center" wrapText="1"/>
    </xf>
    <xf numFmtId="0" fontId="19" fillId="6" borderId="0" xfId="0" applyFont="1" applyFill="1" applyAlignment="1">
      <alignment horizontal="center" vertical="center" wrapText="1"/>
    </xf>
    <xf numFmtId="0" fontId="17" fillId="6" borderId="17" xfId="0" applyFont="1" applyFill="1" applyBorder="1" applyAlignment="1">
      <alignment horizontal="center" vertical="center" wrapText="1"/>
    </xf>
    <xf numFmtId="0" fontId="17" fillId="6" borderId="4" xfId="0" applyFont="1" applyFill="1" applyBorder="1" applyAlignment="1">
      <alignment horizontal="center" vertical="center" wrapText="1"/>
    </xf>
    <xf numFmtId="0" fontId="17" fillId="6" borderId="18" xfId="0" applyFont="1" applyFill="1" applyBorder="1" applyAlignment="1">
      <alignment horizontal="center" vertical="center" wrapText="1"/>
    </xf>
    <xf numFmtId="0" fontId="17" fillId="6" borderId="19" xfId="0" applyFont="1" applyFill="1" applyBorder="1" applyAlignment="1">
      <alignment horizontal="center" vertical="center" wrapText="1"/>
    </xf>
    <xf numFmtId="0" fontId="17" fillId="6" borderId="20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7" fillId="6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7" fillId="6" borderId="0" xfId="0" applyFont="1" applyFill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7" fillId="6" borderId="15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16" xfId="0" applyFont="1" applyFill="1" applyBorder="1" applyAlignment="1">
      <alignment horizontal="center" vertical="center" wrapText="1"/>
    </xf>
    <xf numFmtId="0" fontId="20" fillId="6" borderId="0" xfId="0" applyFont="1" applyFill="1" applyAlignment="1">
      <alignment vertical="center" wrapText="1"/>
    </xf>
  </cellXfs>
  <cellStyles count="9">
    <cellStyle name="Estilo 1" xfId="5" xr:uid="{00000000-0005-0000-0000-000000000000}"/>
    <cellStyle name="Normal" xfId="0" builtinId="0"/>
    <cellStyle name="Normal 2" xfId="8" xr:uid="{00000000-0005-0000-0000-000002000000}"/>
    <cellStyle name="Normal 2 2" xfId="6" xr:uid="{00000000-0005-0000-0000-000003000000}"/>
    <cellStyle name="Normal 3" xfId="2" xr:uid="{00000000-0005-0000-0000-000004000000}"/>
    <cellStyle name="Normal 3 2" xfId="7" xr:uid="{00000000-0005-0000-0000-000005000000}"/>
    <cellStyle name="Porcentagem 2" xfId="4" xr:uid="{00000000-0005-0000-0000-000006000000}"/>
    <cellStyle name="Vírgula" xfId="1" builtinId="3"/>
    <cellStyle name="Vírgula 2" xfId="3" xr:uid="{00000000-0005-0000-0000-000008000000}"/>
  </cellStyles>
  <dxfs count="29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D7F83C"/>
      <color rgb="FF46D232"/>
      <color rgb="FF0082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3.1 BP (Ativo)'!A1"/><Relationship Id="rId13" Type="http://schemas.openxmlformats.org/officeDocument/2006/relationships/hyperlink" Target="#'1.2 Mercado de energia'!A1"/><Relationship Id="rId3" Type="http://schemas.openxmlformats.org/officeDocument/2006/relationships/hyperlink" Target="#'2.2 Custos Despesas operaci'!A1"/><Relationship Id="rId7" Type="http://schemas.openxmlformats.org/officeDocument/2006/relationships/hyperlink" Target="#'2.6 Investimentos'!A1"/><Relationship Id="rId12" Type="http://schemas.openxmlformats.org/officeDocument/2006/relationships/image" Target="../media/image1.jpeg"/><Relationship Id="rId2" Type="http://schemas.openxmlformats.org/officeDocument/2006/relationships/hyperlink" Target="#'2.1 Receita'!A1"/><Relationship Id="rId1" Type="http://schemas.openxmlformats.org/officeDocument/2006/relationships/hyperlink" Target="#'1.1 Balan&#231;o de Energia'!A1"/><Relationship Id="rId6" Type="http://schemas.openxmlformats.org/officeDocument/2006/relationships/hyperlink" Target="#'2.5 Endividamento'!A1"/><Relationship Id="rId11" Type="http://schemas.openxmlformats.org/officeDocument/2006/relationships/hyperlink" Target="#'5. Fluxo de caixa'!A1"/><Relationship Id="rId5" Type="http://schemas.openxmlformats.org/officeDocument/2006/relationships/hyperlink" Target="#'2.4 Resultado Financeiro'!A1"/><Relationship Id="rId10" Type="http://schemas.openxmlformats.org/officeDocument/2006/relationships/hyperlink" Target="#'4.1 DRE'!A1"/><Relationship Id="rId4" Type="http://schemas.openxmlformats.org/officeDocument/2006/relationships/hyperlink" Target="#'2.3 LAJIDA'!A1"/><Relationship Id="rId9" Type="http://schemas.openxmlformats.org/officeDocument/2006/relationships/hyperlink" Target="#'3.2 BP (Passivo)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'Cemig GT (&#205;ndice)'!A1"/><Relationship Id="rId2" Type="http://schemas.openxmlformats.org/officeDocument/2006/relationships/hyperlink" Target="#'Cemig (&#205;ndice)'!A1"/><Relationship Id="rId1" Type="http://schemas.openxmlformats.org/officeDocument/2006/relationships/image" Target="../media/image11.jpeg"/><Relationship Id="rId4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'Cemig GT (&#205;ndice)'!A1"/><Relationship Id="rId2" Type="http://schemas.openxmlformats.org/officeDocument/2006/relationships/hyperlink" Target="#'Cemig (&#205;ndice)'!A1"/><Relationship Id="rId1" Type="http://schemas.openxmlformats.org/officeDocument/2006/relationships/image" Target="../media/image11.jpeg"/><Relationship Id="rId4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Cemig GT (&#205;ndice)'!A1"/><Relationship Id="rId1" Type="http://schemas.openxmlformats.org/officeDocument/2006/relationships/image" Target="../media/image12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'Cemig GT (&#205;ndice)'!A1"/><Relationship Id="rId2" Type="http://schemas.openxmlformats.org/officeDocument/2006/relationships/image" Target="../media/image3.png"/><Relationship Id="rId1" Type="http://schemas.openxmlformats.org/officeDocument/2006/relationships/image" Target="../media/image13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Cemig GT (&#205;ndice)'!A1"/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Cemig GT (&#205;ndice)'!A1"/><Relationship Id="rId2" Type="http://schemas.openxmlformats.org/officeDocument/2006/relationships/image" Target="../media/image3.pn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Cemig GT (&#205;ndice)'!A1"/><Relationship Id="rId2" Type="http://schemas.openxmlformats.org/officeDocument/2006/relationships/image" Target="../media/image3.png"/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Cemig GT (&#205;ndice)'!A1"/><Relationship Id="rId2" Type="http://schemas.openxmlformats.org/officeDocument/2006/relationships/image" Target="../media/image3.png"/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Cemig GT (&#205;ndice)'!A1"/><Relationship Id="rId1" Type="http://schemas.openxmlformats.org/officeDocument/2006/relationships/image" Target="../media/image7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Cemig GT (&#205;ndice)'!A1"/><Relationship Id="rId2" Type="http://schemas.openxmlformats.org/officeDocument/2006/relationships/hyperlink" Target="#'Cemig (&#205;ndice)'!A1"/><Relationship Id="rId1" Type="http://schemas.openxmlformats.org/officeDocument/2006/relationships/image" Target="../media/image8.jpeg"/><Relationship Id="rId4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Cemig (&#205;ndice)'!A1"/><Relationship Id="rId2" Type="http://schemas.openxmlformats.org/officeDocument/2006/relationships/image" Target="../media/image3.png"/><Relationship Id="rId1" Type="http://schemas.openxmlformats.org/officeDocument/2006/relationships/image" Target="../media/image9.jpeg"/><Relationship Id="rId4" Type="http://schemas.openxmlformats.org/officeDocument/2006/relationships/hyperlink" Target="#'Cemig GT (&#205;ndice)'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Cemig GT (&#205;ndice)'!A1"/><Relationship Id="rId2" Type="http://schemas.openxmlformats.org/officeDocument/2006/relationships/hyperlink" Target="#'Cemig (&#205;ndice)'!A1"/><Relationship Id="rId1" Type="http://schemas.openxmlformats.org/officeDocument/2006/relationships/image" Target="../media/image10.jpe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288347</xdr:colOff>
      <xdr:row>7</xdr:row>
      <xdr:rowOff>49555</xdr:rowOff>
    </xdr:from>
    <xdr:to>
      <xdr:col>3</xdr:col>
      <xdr:colOff>450850</xdr:colOff>
      <xdr:row>9</xdr:row>
      <xdr:rowOff>95343</xdr:rowOff>
    </xdr:to>
    <xdr:sp macro="" textlink="">
      <xdr:nvSpPr>
        <xdr:cNvPr id="2" name="Retângulo Arredondad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88347" y="1327493"/>
          <a:ext cx="1996066" cy="410913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Dados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operacionais</a:t>
          </a:r>
        </a:p>
      </xdr:txBody>
    </xdr:sp>
    <xdr:clientData/>
  </xdr:twoCellAnchor>
  <xdr:twoCellAnchor>
    <xdr:from>
      <xdr:col>4</xdr:col>
      <xdr:colOff>39831</xdr:colOff>
      <xdr:row>7</xdr:row>
      <xdr:rowOff>49555</xdr:rowOff>
    </xdr:from>
    <xdr:to>
      <xdr:col>7</xdr:col>
      <xdr:colOff>202334</xdr:colOff>
      <xdr:row>9</xdr:row>
      <xdr:rowOff>95343</xdr:rowOff>
    </xdr:to>
    <xdr:sp macro="" textlink="">
      <xdr:nvSpPr>
        <xdr:cNvPr id="13" name="Retângulo Arredondad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484581" y="1327493"/>
          <a:ext cx="1996066" cy="410913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Dados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Financeiros</a:t>
          </a:r>
        </a:p>
      </xdr:txBody>
    </xdr:sp>
    <xdr:clientData/>
  </xdr:twoCellAnchor>
  <xdr:twoCellAnchor>
    <xdr:from>
      <xdr:col>7</xdr:col>
      <xdr:colOff>400916</xdr:colOff>
      <xdr:row>7</xdr:row>
      <xdr:rowOff>49555</xdr:rowOff>
    </xdr:from>
    <xdr:to>
      <xdr:col>10</xdr:col>
      <xdr:colOff>563418</xdr:colOff>
      <xdr:row>9</xdr:row>
      <xdr:rowOff>95343</xdr:rowOff>
    </xdr:to>
    <xdr:sp macro="" textlink="">
      <xdr:nvSpPr>
        <xdr:cNvPr id="14" name="Retângulo Arredondad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4679229" y="1327493"/>
          <a:ext cx="1996064" cy="410913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Balanço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Patrimonial</a:t>
          </a:r>
        </a:p>
      </xdr:txBody>
    </xdr:sp>
    <xdr:clientData/>
  </xdr:twoCellAnchor>
  <xdr:twoCellAnchor>
    <xdr:from>
      <xdr:col>7</xdr:col>
      <xdr:colOff>402431</xdr:colOff>
      <xdr:row>16</xdr:row>
      <xdr:rowOff>25744</xdr:rowOff>
    </xdr:from>
    <xdr:to>
      <xdr:col>10</xdr:col>
      <xdr:colOff>564933</xdr:colOff>
      <xdr:row>18</xdr:row>
      <xdr:rowOff>71532</xdr:rowOff>
    </xdr:to>
    <xdr:sp macro="" textlink="">
      <xdr:nvSpPr>
        <xdr:cNvPr id="15" name="Retângulo Arredondad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4486275" y="3073744"/>
          <a:ext cx="1912721" cy="426788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Demonstrações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 Resultado</a:t>
          </a:r>
        </a:p>
      </xdr:txBody>
    </xdr:sp>
    <xdr:clientData/>
  </xdr:twoCellAnchor>
  <xdr:twoCellAnchor>
    <xdr:from>
      <xdr:col>0</xdr:col>
      <xdr:colOff>313748</xdr:colOff>
      <xdr:row>10</xdr:row>
      <xdr:rowOff>5209</xdr:rowOff>
    </xdr:from>
    <xdr:to>
      <xdr:col>3</xdr:col>
      <xdr:colOff>393700</xdr:colOff>
      <xdr:row>12</xdr:row>
      <xdr:rowOff>48394</xdr:rowOff>
    </xdr:to>
    <xdr:sp macro="" textlink="">
      <xdr:nvSpPr>
        <xdr:cNvPr id="17" name="Retângulo Arredondado 1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313748" y="1910209"/>
          <a:ext cx="1830171" cy="424185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Balanço 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de energia</a:t>
          </a:r>
        </a:p>
      </xdr:txBody>
    </xdr:sp>
    <xdr:clientData/>
  </xdr:twoCellAnchor>
  <xdr:twoCellAnchor>
    <xdr:from>
      <xdr:col>4</xdr:col>
      <xdr:colOff>77787</xdr:colOff>
      <xdr:row>9</xdr:row>
      <xdr:rowOff>179053</xdr:rowOff>
    </xdr:from>
    <xdr:to>
      <xdr:col>7</xdr:col>
      <xdr:colOff>157739</xdr:colOff>
      <xdr:row>12</xdr:row>
      <xdr:rowOff>40809</xdr:rowOff>
    </xdr:to>
    <xdr:sp macro="" textlink="">
      <xdr:nvSpPr>
        <xdr:cNvPr id="23" name="Retângulo Arredondado 2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2522537" y="1822116"/>
          <a:ext cx="1913515" cy="409443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Receita 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Operacional </a:t>
          </a:r>
        </a:p>
      </xdr:txBody>
    </xdr:sp>
    <xdr:clientData/>
  </xdr:twoCellAnchor>
  <xdr:twoCellAnchor>
    <xdr:from>
      <xdr:col>4</xdr:col>
      <xdr:colOff>77787</xdr:colOff>
      <xdr:row>12</xdr:row>
      <xdr:rowOff>104034</xdr:rowOff>
    </xdr:from>
    <xdr:to>
      <xdr:col>7</xdr:col>
      <xdr:colOff>157739</xdr:colOff>
      <xdr:row>14</xdr:row>
      <xdr:rowOff>148353</xdr:rowOff>
    </xdr:to>
    <xdr:sp macro="" textlink="">
      <xdr:nvSpPr>
        <xdr:cNvPr id="24" name="Retângulo Arredondado 2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2522537" y="2294784"/>
          <a:ext cx="1913515" cy="409444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2.2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Custos e despesas  </a:t>
          </a:r>
        </a:p>
        <a:p>
          <a:pPr algn="l"/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operacionais</a:t>
          </a:r>
        </a:p>
      </xdr:txBody>
    </xdr:sp>
    <xdr:clientData/>
  </xdr:twoCellAnchor>
  <xdr:twoCellAnchor>
    <xdr:from>
      <xdr:col>4</xdr:col>
      <xdr:colOff>71437</xdr:colOff>
      <xdr:row>15</xdr:row>
      <xdr:rowOff>29015</xdr:rowOff>
    </xdr:from>
    <xdr:to>
      <xdr:col>7</xdr:col>
      <xdr:colOff>151389</xdr:colOff>
      <xdr:row>17</xdr:row>
      <xdr:rowOff>72200</xdr:rowOff>
    </xdr:to>
    <xdr:sp macro="" textlink="">
      <xdr:nvSpPr>
        <xdr:cNvPr id="25" name="Retângulo Arredondado 2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2516187" y="2767453"/>
          <a:ext cx="1913515" cy="408310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2.3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LAJIDA</a:t>
          </a:r>
        </a:p>
      </xdr:txBody>
    </xdr:sp>
    <xdr:clientData/>
  </xdr:twoCellAnchor>
  <xdr:twoCellAnchor>
    <xdr:from>
      <xdr:col>4</xdr:col>
      <xdr:colOff>71437</xdr:colOff>
      <xdr:row>17</xdr:row>
      <xdr:rowOff>135425</xdr:rowOff>
    </xdr:from>
    <xdr:to>
      <xdr:col>7</xdr:col>
      <xdr:colOff>151389</xdr:colOff>
      <xdr:row>19</xdr:row>
      <xdr:rowOff>176863</xdr:rowOff>
    </xdr:to>
    <xdr:sp macro="" textlink="">
      <xdr:nvSpPr>
        <xdr:cNvPr id="26" name="Retângulo Arredondado 2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2516187" y="3238988"/>
          <a:ext cx="1913515" cy="406563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2.4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Resultado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Financeiro</a:t>
          </a:r>
        </a:p>
      </xdr:txBody>
    </xdr:sp>
    <xdr:clientData/>
  </xdr:twoCellAnchor>
  <xdr:twoCellAnchor>
    <xdr:from>
      <xdr:col>4</xdr:col>
      <xdr:colOff>71437</xdr:colOff>
      <xdr:row>20</xdr:row>
      <xdr:rowOff>57526</xdr:rowOff>
    </xdr:from>
    <xdr:to>
      <xdr:col>7</xdr:col>
      <xdr:colOff>151389</xdr:colOff>
      <xdr:row>22</xdr:row>
      <xdr:rowOff>100711</xdr:rowOff>
    </xdr:to>
    <xdr:sp macro="" textlink="">
      <xdr:nvSpPr>
        <xdr:cNvPr id="27" name="Retângulo Arredondado 2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2516187" y="3708776"/>
          <a:ext cx="1913515" cy="408310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2.5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Endividamento</a:t>
          </a:r>
        </a:p>
      </xdr:txBody>
    </xdr:sp>
    <xdr:clientData/>
  </xdr:twoCellAnchor>
  <xdr:twoCellAnchor>
    <xdr:from>
      <xdr:col>4</xdr:col>
      <xdr:colOff>71437</xdr:colOff>
      <xdr:row>22</xdr:row>
      <xdr:rowOff>163938</xdr:rowOff>
    </xdr:from>
    <xdr:to>
      <xdr:col>7</xdr:col>
      <xdr:colOff>151389</xdr:colOff>
      <xdr:row>25</xdr:row>
      <xdr:rowOff>31749</xdr:rowOff>
    </xdr:to>
    <xdr:sp macro="" textlink="">
      <xdr:nvSpPr>
        <xdr:cNvPr id="28" name="Retângulo Arredondado 2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2516187" y="4180313"/>
          <a:ext cx="1913515" cy="415499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2.6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Investimentos</a:t>
          </a:r>
        </a:p>
      </xdr:txBody>
    </xdr:sp>
    <xdr:clientData/>
  </xdr:twoCellAnchor>
  <xdr:twoCellAnchor>
    <xdr:from>
      <xdr:col>7</xdr:col>
      <xdr:colOff>452438</xdr:colOff>
      <xdr:row>9</xdr:row>
      <xdr:rowOff>179053</xdr:rowOff>
    </xdr:from>
    <xdr:to>
      <xdr:col>10</xdr:col>
      <xdr:colOff>532391</xdr:colOff>
      <xdr:row>12</xdr:row>
      <xdr:rowOff>40809</xdr:rowOff>
    </xdr:to>
    <xdr:sp macro="" textlink="">
      <xdr:nvSpPr>
        <xdr:cNvPr id="29" name="Retângulo Arredondado 2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4730751" y="1822116"/>
          <a:ext cx="1913515" cy="409443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Ativo</a:t>
          </a:r>
        </a:p>
      </xdr:txBody>
    </xdr:sp>
    <xdr:clientData/>
  </xdr:twoCellAnchor>
  <xdr:twoCellAnchor>
    <xdr:from>
      <xdr:col>7</xdr:col>
      <xdr:colOff>452438</xdr:colOff>
      <xdr:row>12</xdr:row>
      <xdr:rowOff>104034</xdr:rowOff>
    </xdr:from>
    <xdr:to>
      <xdr:col>10</xdr:col>
      <xdr:colOff>532391</xdr:colOff>
      <xdr:row>14</xdr:row>
      <xdr:rowOff>148353</xdr:rowOff>
    </xdr:to>
    <xdr:sp macro="" textlink="">
      <xdr:nvSpPr>
        <xdr:cNvPr id="30" name="Retângulo Arredondado 2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4730751" y="2294784"/>
          <a:ext cx="1913515" cy="409444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3.2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Passivo</a:t>
          </a:r>
        </a:p>
      </xdr:txBody>
    </xdr:sp>
    <xdr:clientData/>
  </xdr:twoCellAnchor>
  <xdr:twoCellAnchor>
    <xdr:from>
      <xdr:col>7</xdr:col>
      <xdr:colOff>440535</xdr:colOff>
      <xdr:row>18</xdr:row>
      <xdr:rowOff>167148</xdr:rowOff>
    </xdr:from>
    <xdr:to>
      <xdr:col>10</xdr:col>
      <xdr:colOff>520488</xdr:colOff>
      <xdr:row>21</xdr:row>
      <xdr:rowOff>28904</xdr:rowOff>
    </xdr:to>
    <xdr:sp macro="" textlink="">
      <xdr:nvSpPr>
        <xdr:cNvPr id="31" name="Retângulo Arredondado 3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4524379" y="3596148"/>
          <a:ext cx="1830172" cy="433256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DRE</a:t>
          </a:r>
        </a:p>
      </xdr:txBody>
    </xdr:sp>
    <xdr:clientData/>
  </xdr:twoCellAnchor>
  <xdr:twoCellAnchor>
    <xdr:from>
      <xdr:col>7</xdr:col>
      <xdr:colOff>392911</xdr:colOff>
      <xdr:row>22</xdr:row>
      <xdr:rowOff>163565</xdr:rowOff>
    </xdr:from>
    <xdr:to>
      <xdr:col>10</xdr:col>
      <xdr:colOff>554292</xdr:colOff>
      <xdr:row>25</xdr:row>
      <xdr:rowOff>20465</xdr:rowOff>
    </xdr:to>
    <xdr:sp macro="" textlink="">
      <xdr:nvSpPr>
        <xdr:cNvPr id="32" name="Retângulo Arredondado 3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4476755" y="4354565"/>
          <a:ext cx="1911600" cy="4284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Demonstração do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Fluxos de caixa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571499</xdr:colOff>
      <xdr:row>5</xdr:row>
      <xdr:rowOff>165545</xdr:rowOff>
    </xdr:to>
    <xdr:pic>
      <xdr:nvPicPr>
        <xdr:cNvPr id="33" name="Imagem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88968" cy="1118045"/>
        </a:xfrm>
        <a:prstGeom prst="rect">
          <a:avLst/>
        </a:prstGeom>
      </xdr:spPr>
    </xdr:pic>
    <xdr:clientData/>
  </xdr:twoCellAnchor>
  <xdr:twoCellAnchor>
    <xdr:from>
      <xdr:col>2</xdr:col>
      <xdr:colOff>285749</xdr:colOff>
      <xdr:row>0</xdr:row>
      <xdr:rowOff>178595</xdr:rowOff>
    </xdr:from>
    <xdr:to>
      <xdr:col>11</xdr:col>
      <xdr:colOff>11906</xdr:colOff>
      <xdr:row>4</xdr:row>
      <xdr:rowOff>7939</xdr:rowOff>
    </xdr:to>
    <xdr:sp macro="" textlink="">
      <xdr:nvSpPr>
        <xdr:cNvPr id="34" name="CaixaDeTexto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452562" y="178595"/>
          <a:ext cx="4976813" cy="5913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4000" b="0">
              <a:solidFill>
                <a:srgbClr val="008228"/>
              </a:solidFill>
              <a:latin typeface="+mj-lt"/>
              <a:cs typeface="Arial" panose="020B0604020202020204" pitchFamily="34" charset="0"/>
            </a:rPr>
            <a:t>RESULTADOS</a:t>
          </a:r>
          <a:r>
            <a:rPr lang="pt-BR" sz="4000">
              <a:solidFill>
                <a:srgbClr val="008228"/>
              </a:solidFill>
              <a:latin typeface="+mj-lt"/>
              <a:cs typeface="Arial" panose="020B0604020202020204" pitchFamily="34" charset="0"/>
            </a:rPr>
            <a:t> </a:t>
          </a:r>
          <a:r>
            <a:rPr lang="pt-BR" sz="40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1T21</a:t>
          </a:r>
        </a:p>
        <a:p>
          <a:pPr algn="ctr"/>
          <a:endParaRPr lang="pt-BR" sz="4000" b="1">
            <a:solidFill>
              <a:srgbClr val="008228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309563</xdr:colOff>
      <xdr:row>12</xdr:row>
      <xdr:rowOff>119062</xdr:rowOff>
    </xdr:from>
    <xdr:to>
      <xdr:col>3</xdr:col>
      <xdr:colOff>389515</xdr:colOff>
      <xdr:row>14</xdr:row>
      <xdr:rowOff>162247</xdr:rowOff>
    </xdr:to>
    <xdr:sp macro="" textlink="">
      <xdr:nvSpPr>
        <xdr:cNvPr id="19" name="Retângulo Arredondado 16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309563" y="2405062"/>
          <a:ext cx="1830171" cy="424185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1.2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Venda da energia por </a:t>
          </a:r>
          <a:r>
            <a:rPr lang="pt-BR" sz="900" b="1" baseline="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.</a:t>
          </a:r>
          <a:r>
            <a:rPr lang="pt-BR" sz="900" b="1" baseline="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.     classe de consumo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16383</xdr:col>
      <xdr:colOff>34132</xdr:colOff>
      <xdr:row>4</xdr:row>
      <xdr:rowOff>329060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834438" cy="1065660"/>
        </a:xfrm>
        <a:prstGeom prst="rect">
          <a:avLst/>
        </a:prstGeom>
      </xdr:spPr>
    </xdr:pic>
    <xdr:clientData/>
  </xdr:twoCellAnchor>
  <xdr:twoCellAnchor>
    <xdr:from>
      <xdr:col>1</xdr:col>
      <xdr:colOff>735013</xdr:colOff>
      <xdr:row>0</xdr:row>
      <xdr:rowOff>60326</xdr:rowOff>
    </xdr:from>
    <xdr:to>
      <xdr:col>5</xdr:col>
      <xdr:colOff>0</xdr:colOff>
      <xdr:row>4</xdr:row>
      <xdr:rowOff>381000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1712913" y="60326"/>
          <a:ext cx="6669087" cy="1057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3.1 BALANÇOS PATRIMONIAIS</a:t>
          </a:r>
          <a:b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</a:br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ATIVO</a:t>
          </a:r>
        </a:p>
      </xdr:txBody>
    </xdr:sp>
    <xdr:clientData/>
  </xdr:twoCellAnchor>
  <xdr:twoCellAnchor>
    <xdr:from>
      <xdr:col>3</xdr:col>
      <xdr:colOff>1198564</xdr:colOff>
      <xdr:row>4</xdr:row>
      <xdr:rowOff>31751</xdr:rowOff>
    </xdr:from>
    <xdr:to>
      <xdr:col>4</xdr:col>
      <xdr:colOff>780853</xdr:colOff>
      <xdr:row>4</xdr:row>
      <xdr:rowOff>256744</xdr:rowOff>
    </xdr:to>
    <xdr:grpSp>
      <xdr:nvGrpSpPr>
        <xdr:cNvPr id="5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pSpPr/>
      </xdr:nvGrpSpPr>
      <xdr:grpSpPr>
        <a:xfrm>
          <a:off x="7189789" y="793751"/>
          <a:ext cx="763389" cy="224993"/>
          <a:chOff x="7817675" y="768144"/>
          <a:chExt cx="918516" cy="249238"/>
        </a:xfrm>
      </xdr:grpSpPr>
      <xdr:sp macro="" textlink="">
        <xdr:nvSpPr>
          <xdr:cNvPr id="6" name="Retângulo Arredondado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9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9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95250</xdr:colOff>
      <xdr:row>4</xdr:row>
      <xdr:rowOff>392907</xdr:rowOff>
    </xdr:from>
    <xdr:to>
      <xdr:col>3</xdr:col>
      <xdr:colOff>1085850</xdr:colOff>
      <xdr:row>6</xdr:row>
      <xdr:rowOff>172244</xdr:rowOff>
    </xdr:to>
    <xdr:pic>
      <xdr:nvPicPr>
        <xdr:cNvPr id="9" name="Imagem 8" descr="Descrição: Cemig GT color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154907"/>
          <a:ext cx="990600" cy="374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16384</xdr:col>
      <xdr:colOff>15875</xdr:colOff>
      <xdr:row>5</xdr:row>
      <xdr:rowOff>81410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89938" cy="1065660"/>
        </a:xfrm>
        <a:prstGeom prst="rect">
          <a:avLst/>
        </a:prstGeom>
      </xdr:spPr>
    </xdr:pic>
    <xdr:clientData/>
  </xdr:twoCellAnchor>
  <xdr:twoCellAnchor>
    <xdr:from>
      <xdr:col>1</xdr:col>
      <xdr:colOff>417514</xdr:colOff>
      <xdr:row>0</xdr:row>
      <xdr:rowOff>60326</xdr:rowOff>
    </xdr:from>
    <xdr:to>
      <xdr:col>5</xdr:col>
      <xdr:colOff>7939</xdr:colOff>
      <xdr:row>5</xdr:row>
      <xdr:rowOff>133350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1425577" y="60326"/>
          <a:ext cx="6964362" cy="10493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3.2 BALANÇOS PATRIMONIAIS</a:t>
          </a:r>
          <a:b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</a:br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PASSIVO</a:t>
          </a:r>
        </a:p>
      </xdr:txBody>
    </xdr:sp>
    <xdr:clientData/>
  </xdr:twoCellAnchor>
  <xdr:twoCellAnchor>
    <xdr:from>
      <xdr:col>3</xdr:col>
      <xdr:colOff>1298577</xdr:colOff>
      <xdr:row>3</xdr:row>
      <xdr:rowOff>211136</xdr:rowOff>
    </xdr:from>
    <xdr:to>
      <xdr:col>4</xdr:col>
      <xdr:colOff>817366</xdr:colOff>
      <xdr:row>5</xdr:row>
      <xdr:rowOff>7504</xdr:rowOff>
    </xdr:to>
    <xdr:grpSp>
      <xdr:nvGrpSpPr>
        <xdr:cNvPr id="8" name="Agrupar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GrpSpPr/>
      </xdr:nvGrpSpPr>
      <xdr:grpSpPr>
        <a:xfrm>
          <a:off x="7165977" y="782636"/>
          <a:ext cx="818952" cy="224993"/>
          <a:chOff x="7817675" y="768144"/>
          <a:chExt cx="918516" cy="249238"/>
        </a:xfrm>
      </xdr:grpSpPr>
      <xdr:sp macro="" textlink="">
        <xdr:nvSpPr>
          <xdr:cNvPr id="9" name="Retângulo Arredondado 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A00-000009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0" name="Seta para a Direita 9">
            <a:extLst>
              <a:ext uri="{FF2B5EF4-FFF2-40B4-BE49-F238E27FC236}">
                <a16:creationId xmlns:a16="http://schemas.microsoft.com/office/drawing/2014/main" id="{00000000-0008-0000-0A00-00000A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226219</xdr:colOff>
      <xdr:row>5</xdr:row>
      <xdr:rowOff>95250</xdr:rowOff>
    </xdr:from>
    <xdr:to>
      <xdr:col>3</xdr:col>
      <xdr:colOff>1216819</xdr:colOff>
      <xdr:row>6</xdr:row>
      <xdr:rowOff>255587</xdr:rowOff>
    </xdr:to>
    <xdr:pic>
      <xdr:nvPicPr>
        <xdr:cNvPr id="11" name="Imagem 10" descr="Descrição: Cemig GT color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1719" y="1095375"/>
          <a:ext cx="990600" cy="374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523875</xdr:colOff>
      <xdr:row>5</xdr:row>
      <xdr:rowOff>173483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55719" cy="1125983"/>
        </a:xfrm>
        <a:prstGeom prst="rect">
          <a:avLst/>
        </a:prstGeom>
      </xdr:spPr>
    </xdr:pic>
    <xdr:clientData/>
  </xdr:twoCellAnchor>
  <xdr:twoCellAnchor>
    <xdr:from>
      <xdr:col>1</xdr:col>
      <xdr:colOff>827087</xdr:colOff>
      <xdr:row>0</xdr:row>
      <xdr:rowOff>160337</xdr:rowOff>
    </xdr:from>
    <xdr:to>
      <xdr:col>4</xdr:col>
      <xdr:colOff>440531</xdr:colOff>
      <xdr:row>5</xdr:row>
      <xdr:rowOff>119062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/>
      </xdr:nvSpPr>
      <xdr:spPr>
        <a:xfrm>
          <a:off x="1517650" y="160337"/>
          <a:ext cx="6054725" cy="911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>
              <a:solidFill>
                <a:srgbClr val="008228"/>
              </a:solidFill>
              <a:latin typeface="Arial Black" panose="020B0A04020102020204" pitchFamily="34" charset="0"/>
            </a:rPr>
            <a:t>4.1 DEMONSTRAÇÕES DOS RESULTADOS</a:t>
          </a:r>
        </a:p>
        <a:p>
          <a:pPr algn="ctr"/>
          <a:r>
            <a:rPr lang="pt-BR" sz="24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1º TRIMESTRE 2021</a:t>
          </a:r>
        </a:p>
      </xdr:txBody>
    </xdr:sp>
    <xdr:clientData/>
  </xdr:twoCellAnchor>
  <xdr:twoCellAnchor>
    <xdr:from>
      <xdr:col>3</xdr:col>
      <xdr:colOff>1012033</xdr:colOff>
      <xdr:row>4</xdr:row>
      <xdr:rowOff>57149</xdr:rowOff>
    </xdr:from>
    <xdr:to>
      <xdr:col>4</xdr:col>
      <xdr:colOff>413347</xdr:colOff>
      <xdr:row>5</xdr:row>
      <xdr:rowOff>99579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pSpPr/>
      </xdr:nvGrpSpPr>
      <xdr:grpSpPr>
        <a:xfrm>
          <a:off x="6738939" y="819149"/>
          <a:ext cx="806252" cy="232930"/>
          <a:chOff x="7817675" y="768144"/>
          <a:chExt cx="918516" cy="249238"/>
        </a:xfrm>
      </xdr:grpSpPr>
      <xdr:sp macro="" textlink="">
        <xdr:nvSpPr>
          <xdr:cNvPr id="6" name="Retângulo Arredondad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B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B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390532</xdr:colOff>
      <xdr:row>6</xdr:row>
      <xdr:rowOff>47625</xdr:rowOff>
    </xdr:from>
    <xdr:to>
      <xdr:col>3</xdr:col>
      <xdr:colOff>1381132</xdr:colOff>
      <xdr:row>7</xdr:row>
      <xdr:rowOff>327025</xdr:rowOff>
    </xdr:to>
    <xdr:pic>
      <xdr:nvPicPr>
        <xdr:cNvPr id="9" name="Imagem 8" descr="Descrição: Cemig GT color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7438" y="1190625"/>
          <a:ext cx="990600" cy="374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142875</xdr:colOff>
      <xdr:row>5</xdr:row>
      <xdr:rowOff>165546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822531" cy="1118046"/>
        </a:xfrm>
        <a:prstGeom prst="rect">
          <a:avLst/>
        </a:prstGeom>
      </xdr:spPr>
    </xdr:pic>
    <xdr:clientData/>
  </xdr:twoCellAnchor>
  <xdr:twoCellAnchor>
    <xdr:from>
      <xdr:col>1</xdr:col>
      <xdr:colOff>896937</xdr:colOff>
      <xdr:row>1</xdr:row>
      <xdr:rowOff>20637</xdr:rowOff>
    </xdr:from>
    <xdr:to>
      <xdr:col>3</xdr:col>
      <xdr:colOff>254000</xdr:colOff>
      <xdr:row>6</xdr:row>
      <xdr:rowOff>25400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1690687" y="203200"/>
          <a:ext cx="6699251" cy="917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800">
              <a:solidFill>
                <a:srgbClr val="008228"/>
              </a:solidFill>
              <a:latin typeface="Arial Black" panose="020B0A04020102020204" pitchFamily="34" charset="0"/>
            </a:rPr>
            <a:t>5.0 DEMONSTRAÇÕES DOS FLUXOS DE CAIXA</a:t>
          </a:r>
        </a:p>
        <a:p>
          <a:pPr algn="ctr"/>
          <a:r>
            <a:rPr lang="pt-BR" sz="18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1º TRIMESTRE 2021</a:t>
          </a:r>
        </a:p>
      </xdr:txBody>
    </xdr:sp>
    <xdr:clientData/>
  </xdr:twoCellAnchor>
  <xdr:twoCellAnchor editAs="oneCell">
    <xdr:from>
      <xdr:col>2</xdr:col>
      <xdr:colOff>845345</xdr:colOff>
      <xdr:row>5</xdr:row>
      <xdr:rowOff>178595</xdr:rowOff>
    </xdr:from>
    <xdr:to>
      <xdr:col>3</xdr:col>
      <xdr:colOff>597695</xdr:colOff>
      <xdr:row>7</xdr:row>
      <xdr:rowOff>148432</xdr:rowOff>
    </xdr:to>
    <xdr:pic>
      <xdr:nvPicPr>
        <xdr:cNvPr id="9" name="Imagem 8" descr="Descrição: Cemig GT color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1" y="1131095"/>
          <a:ext cx="990600" cy="2794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488156</xdr:colOff>
      <xdr:row>4</xdr:row>
      <xdr:rowOff>71437</xdr:rowOff>
    </xdr:from>
    <xdr:to>
      <xdr:col>4</xdr:col>
      <xdr:colOff>56158</xdr:colOff>
      <xdr:row>5</xdr:row>
      <xdr:rowOff>113867</xdr:rowOff>
    </xdr:to>
    <xdr:grpSp>
      <xdr:nvGrpSpPr>
        <xdr:cNvPr id="8" name="Agrupar 4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GrpSpPr/>
      </xdr:nvGrpSpPr>
      <xdr:grpSpPr>
        <a:xfrm>
          <a:off x="7929562" y="833437"/>
          <a:ext cx="806252" cy="232930"/>
          <a:chOff x="16851364" y="1659932"/>
          <a:chExt cx="918516" cy="249238"/>
        </a:xfrm>
      </xdr:grpSpPr>
      <xdr:sp macro="" textlink="">
        <xdr:nvSpPr>
          <xdr:cNvPr id="10" name="Retângulo Arredondado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C00-00000A000000}"/>
              </a:ext>
            </a:extLst>
          </xdr:cNvPr>
          <xdr:cNvSpPr/>
        </xdr:nvSpPr>
        <xdr:spPr>
          <a:xfrm>
            <a:off x="16851364" y="1659932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1" name="Seta para a Direita 6">
            <a:extLst>
              <a:ext uri="{FF2B5EF4-FFF2-40B4-BE49-F238E27FC236}">
                <a16:creationId xmlns:a16="http://schemas.microsoft.com/office/drawing/2014/main" id="{00000000-0008-0000-0C00-00000B000000}"/>
              </a:ext>
            </a:extLst>
          </xdr:cNvPr>
          <xdr:cNvSpPr/>
        </xdr:nvSpPr>
        <xdr:spPr>
          <a:xfrm rot="10800000">
            <a:off x="16915613" y="1703350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107158</xdr:colOff>
      <xdr:row>6</xdr:row>
      <xdr:rowOff>167880</xdr:rowOff>
    </xdr:to>
    <xdr:pic>
      <xdr:nvPicPr>
        <xdr:cNvPr id="69" name="Imagem 68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34502" cy="1168005"/>
        </a:xfrm>
        <a:prstGeom prst="rect">
          <a:avLst/>
        </a:prstGeom>
      </xdr:spPr>
    </xdr:pic>
    <xdr:clientData/>
  </xdr:twoCellAnchor>
  <xdr:twoCellAnchor>
    <xdr:from>
      <xdr:col>1</xdr:col>
      <xdr:colOff>1107281</xdr:colOff>
      <xdr:row>1</xdr:row>
      <xdr:rowOff>15877</xdr:rowOff>
    </xdr:from>
    <xdr:to>
      <xdr:col>6</xdr:col>
      <xdr:colOff>50704</xdr:colOff>
      <xdr:row>6</xdr:row>
      <xdr:rowOff>37354</xdr:rowOff>
    </xdr:to>
    <xdr:sp macro="" textlink="">
      <xdr:nvSpPr>
        <xdr:cNvPr id="70" name="CaixaDeTexto 6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/>
      </xdr:nvSpPr>
      <xdr:spPr>
        <a:xfrm>
          <a:off x="1964531" y="182565"/>
          <a:ext cx="6408642" cy="8549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>
              <a:solidFill>
                <a:srgbClr val="008228"/>
              </a:solidFill>
              <a:latin typeface="Arial Black" panose="020B0A04020102020204" pitchFamily="34" charset="0"/>
            </a:rPr>
            <a:t>1.1 BALANÇO DE ENERGIA ELETRICA </a:t>
          </a:r>
        </a:p>
        <a:p>
          <a:pPr algn="ctr"/>
          <a:r>
            <a:rPr lang="pt-BR" sz="20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Fornecimento Bruto de Energia Elétrica</a:t>
          </a:r>
        </a:p>
      </xdr:txBody>
    </xdr:sp>
    <xdr:clientData/>
  </xdr:twoCellAnchor>
  <xdr:twoCellAnchor editAs="oneCell">
    <xdr:from>
      <xdr:col>5</xdr:col>
      <xdr:colOff>935491</xdr:colOff>
      <xdr:row>7</xdr:row>
      <xdr:rowOff>113959</xdr:rowOff>
    </xdr:from>
    <xdr:to>
      <xdr:col>8</xdr:col>
      <xdr:colOff>56810</xdr:colOff>
      <xdr:row>9</xdr:row>
      <xdr:rowOff>83796</xdr:rowOff>
    </xdr:to>
    <xdr:pic>
      <xdr:nvPicPr>
        <xdr:cNvPr id="74" name="Imagem 73" descr="Descrição: Cemig GT color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3554" y="1316490"/>
          <a:ext cx="990600" cy="3746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952497</xdr:colOff>
      <xdr:row>4</xdr:row>
      <xdr:rowOff>154781</xdr:rowOff>
    </xdr:from>
    <xdr:to>
      <xdr:col>8</xdr:col>
      <xdr:colOff>23114</xdr:colOff>
      <xdr:row>6</xdr:row>
      <xdr:rowOff>78581</xdr:rowOff>
    </xdr:to>
    <xdr:grpSp>
      <xdr:nvGrpSpPr>
        <xdr:cNvPr id="75" name="Agrupar 4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GrpSpPr/>
      </xdr:nvGrpSpPr>
      <xdr:grpSpPr>
        <a:xfrm>
          <a:off x="8310560" y="821531"/>
          <a:ext cx="939898" cy="257175"/>
          <a:chOff x="7817675" y="768144"/>
          <a:chExt cx="918516" cy="249238"/>
        </a:xfrm>
      </xdr:grpSpPr>
      <xdr:sp macro="" textlink="">
        <xdr:nvSpPr>
          <xdr:cNvPr id="76" name="Retângulo Arredondado 4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4C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10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7" name="Seta para a Direita 55">
            <a:extLst>
              <a:ext uri="{FF2B5EF4-FFF2-40B4-BE49-F238E27FC236}">
                <a16:creationId xmlns:a16="http://schemas.microsoft.com/office/drawing/2014/main" id="{00000000-0008-0000-0100-00004D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476250</xdr:colOff>
      <xdr:row>5</xdr:row>
      <xdr:rowOff>141733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10650" cy="1094233"/>
        </a:xfrm>
        <a:prstGeom prst="rect">
          <a:avLst/>
        </a:prstGeom>
      </xdr:spPr>
    </xdr:pic>
    <xdr:clientData/>
  </xdr:twoCellAnchor>
  <xdr:twoCellAnchor editAs="oneCell">
    <xdr:from>
      <xdr:col>5</xdr:col>
      <xdr:colOff>259557</xdr:colOff>
      <xdr:row>6</xdr:row>
      <xdr:rowOff>0</xdr:rowOff>
    </xdr:from>
    <xdr:to>
      <xdr:col>6</xdr:col>
      <xdr:colOff>0</xdr:colOff>
      <xdr:row>7</xdr:row>
      <xdr:rowOff>65087</xdr:rowOff>
    </xdr:to>
    <xdr:pic>
      <xdr:nvPicPr>
        <xdr:cNvPr id="3" name="Imagem 2" descr="Descrição: Cemig GT color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46182" y="1143000"/>
          <a:ext cx="988218" cy="36988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780306</xdr:colOff>
      <xdr:row>1</xdr:row>
      <xdr:rowOff>0</xdr:rowOff>
    </xdr:from>
    <xdr:to>
      <xdr:col>6</xdr:col>
      <xdr:colOff>476250</xdr:colOff>
      <xdr:row>5</xdr:row>
      <xdr:rowOff>77040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780306" y="190500"/>
          <a:ext cx="8230344" cy="839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600">
              <a:solidFill>
                <a:srgbClr val="008228"/>
              </a:solidFill>
              <a:latin typeface="Arial Black" panose="020B0A04020102020204" pitchFamily="34" charset="0"/>
            </a:rPr>
            <a:t>1.2 VENDA DE ENERGIA POR CLASSE DE CONSUMO</a:t>
          </a:r>
        </a:p>
        <a:p>
          <a:pPr algn="ctr"/>
          <a:r>
            <a:rPr lang="pt-BR" sz="18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Fornecimento Bruto de Energia Elétrica</a:t>
          </a:r>
        </a:p>
      </xdr:txBody>
    </xdr:sp>
    <xdr:clientData/>
  </xdr:twoCellAnchor>
  <xdr:twoCellAnchor>
    <xdr:from>
      <xdr:col>5</xdr:col>
      <xdr:colOff>884488</xdr:colOff>
      <xdr:row>4</xdr:row>
      <xdr:rowOff>33023</xdr:rowOff>
    </xdr:from>
    <xdr:to>
      <xdr:col>6</xdr:col>
      <xdr:colOff>446933</xdr:colOff>
      <xdr:row>5</xdr:row>
      <xdr:rowOff>77040</xdr:rowOff>
    </xdr:to>
    <xdr:grpSp>
      <xdr:nvGrpSpPr>
        <xdr:cNvPr id="5" name="Agrupar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pSpPr/>
      </xdr:nvGrpSpPr>
      <xdr:grpSpPr>
        <a:xfrm>
          <a:off x="8183019" y="795023"/>
          <a:ext cx="812602" cy="234517"/>
          <a:chOff x="7817675" y="768144"/>
          <a:chExt cx="918516" cy="249238"/>
        </a:xfrm>
      </xdr:grpSpPr>
      <xdr:sp macro="" textlink="">
        <xdr:nvSpPr>
          <xdr:cNvPr id="6" name="Retângulo Arredondado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11906</xdr:colOff>
      <xdr:row>5</xdr:row>
      <xdr:rowOff>141733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31906" cy="1094233"/>
        </a:xfrm>
        <a:prstGeom prst="rect">
          <a:avLst/>
        </a:prstGeom>
      </xdr:spPr>
    </xdr:pic>
    <xdr:clientData/>
  </xdr:twoCellAnchor>
  <xdr:twoCellAnchor>
    <xdr:from>
      <xdr:col>1</xdr:col>
      <xdr:colOff>768350</xdr:colOff>
      <xdr:row>1</xdr:row>
      <xdr:rowOff>50800</xdr:rowOff>
    </xdr:from>
    <xdr:to>
      <xdr:col>4</xdr:col>
      <xdr:colOff>0</xdr:colOff>
      <xdr:row>4</xdr:row>
      <xdr:rowOff>58738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803400" y="241300"/>
          <a:ext cx="7245350" cy="5794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2.1 RECEITA OPERACIONAL</a:t>
          </a:r>
        </a:p>
      </xdr:txBody>
    </xdr:sp>
    <xdr:clientData/>
  </xdr:twoCellAnchor>
  <xdr:twoCellAnchor editAs="oneCell">
    <xdr:from>
      <xdr:col>3</xdr:col>
      <xdr:colOff>357194</xdr:colOff>
      <xdr:row>6</xdr:row>
      <xdr:rowOff>1</xdr:rowOff>
    </xdr:from>
    <xdr:to>
      <xdr:col>3</xdr:col>
      <xdr:colOff>1347794</xdr:colOff>
      <xdr:row>7</xdr:row>
      <xdr:rowOff>65088</xdr:rowOff>
    </xdr:to>
    <xdr:pic>
      <xdr:nvPicPr>
        <xdr:cNvPr id="12" name="Imagem 11" descr="Descrição: Cemig GT color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82" y="1143001"/>
          <a:ext cx="990600" cy="3746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309562</xdr:colOff>
      <xdr:row>4</xdr:row>
      <xdr:rowOff>0</xdr:rowOff>
    </xdr:from>
    <xdr:to>
      <xdr:col>3</xdr:col>
      <xdr:colOff>1249460</xdr:colOff>
      <xdr:row>5</xdr:row>
      <xdr:rowOff>66675</xdr:rowOff>
    </xdr:to>
    <xdr:grpSp>
      <xdr:nvGrpSpPr>
        <xdr:cNvPr id="8" name="Agrupar 4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pSpPr/>
      </xdr:nvGrpSpPr>
      <xdr:grpSpPr>
        <a:xfrm>
          <a:off x="6572250" y="762000"/>
          <a:ext cx="939898" cy="257175"/>
          <a:chOff x="7817675" y="768144"/>
          <a:chExt cx="918516" cy="249238"/>
        </a:xfrm>
      </xdr:grpSpPr>
      <xdr:sp macro="" textlink="">
        <xdr:nvSpPr>
          <xdr:cNvPr id="13" name="Retângulo Arredondado 4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0D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10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4" name="Seta para a Direita 55">
            <a:extLst>
              <a:ext uri="{FF2B5EF4-FFF2-40B4-BE49-F238E27FC236}">
                <a16:creationId xmlns:a16="http://schemas.microsoft.com/office/drawing/2014/main" id="{00000000-0008-0000-0300-00000E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71438</xdr:colOff>
      <xdr:row>5</xdr:row>
      <xdr:rowOff>173483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65219" cy="1125983"/>
        </a:xfrm>
        <a:prstGeom prst="rect">
          <a:avLst/>
        </a:prstGeom>
      </xdr:spPr>
    </xdr:pic>
    <xdr:clientData/>
  </xdr:twoCellAnchor>
  <xdr:twoCellAnchor>
    <xdr:from>
      <xdr:col>1</xdr:col>
      <xdr:colOff>992188</xdr:colOff>
      <xdr:row>1</xdr:row>
      <xdr:rowOff>79372</xdr:rowOff>
    </xdr:from>
    <xdr:to>
      <xdr:col>4</xdr:col>
      <xdr:colOff>35719</xdr:colOff>
      <xdr:row>3</xdr:row>
      <xdr:rowOff>134934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801813" y="269872"/>
          <a:ext cx="5627687" cy="4365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200">
              <a:solidFill>
                <a:srgbClr val="008228"/>
              </a:solidFill>
              <a:latin typeface="Arial Black" panose="020B0A04020102020204" pitchFamily="34" charset="0"/>
            </a:rPr>
            <a:t>2.2 CUSTOS E DESPESAS OPERACIONAIS</a:t>
          </a:r>
        </a:p>
      </xdr:txBody>
    </xdr:sp>
    <xdr:clientData/>
  </xdr:twoCellAnchor>
  <xdr:twoCellAnchor editAs="oneCell">
    <xdr:from>
      <xdr:col>3</xdr:col>
      <xdr:colOff>404818</xdr:colOff>
      <xdr:row>6</xdr:row>
      <xdr:rowOff>35719</xdr:rowOff>
    </xdr:from>
    <xdr:to>
      <xdr:col>4</xdr:col>
      <xdr:colOff>26200</xdr:colOff>
      <xdr:row>7</xdr:row>
      <xdr:rowOff>219869</xdr:rowOff>
    </xdr:to>
    <xdr:pic>
      <xdr:nvPicPr>
        <xdr:cNvPr id="9" name="Imagem 8" descr="Descrição: Cemig GT color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381" y="1178719"/>
          <a:ext cx="990600" cy="3746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380999</xdr:colOff>
      <xdr:row>4</xdr:row>
      <xdr:rowOff>11906</xdr:rowOff>
    </xdr:from>
    <xdr:to>
      <xdr:col>3</xdr:col>
      <xdr:colOff>1320897</xdr:colOff>
      <xdr:row>5</xdr:row>
      <xdr:rowOff>78581</xdr:rowOff>
    </xdr:to>
    <xdr:grpSp>
      <xdr:nvGrpSpPr>
        <xdr:cNvPr id="8" name="Agrupar 4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pSpPr/>
      </xdr:nvGrpSpPr>
      <xdr:grpSpPr>
        <a:xfrm>
          <a:off x="6405562" y="773906"/>
          <a:ext cx="939898" cy="257175"/>
          <a:chOff x="7817675" y="768144"/>
          <a:chExt cx="918516" cy="249238"/>
        </a:xfrm>
      </xdr:grpSpPr>
      <xdr:sp macro="" textlink="">
        <xdr:nvSpPr>
          <xdr:cNvPr id="10" name="Retângulo Arredondado 4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0A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10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1" name="Seta para a Direita 55">
            <a:extLst>
              <a:ext uri="{FF2B5EF4-FFF2-40B4-BE49-F238E27FC236}">
                <a16:creationId xmlns:a16="http://schemas.microsoft.com/office/drawing/2014/main" id="{00000000-0008-0000-0400-00000B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35719</xdr:colOff>
      <xdr:row>5</xdr:row>
      <xdr:rowOff>165546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17594" cy="1118046"/>
        </a:xfrm>
        <a:prstGeom prst="rect">
          <a:avLst/>
        </a:prstGeom>
      </xdr:spPr>
    </xdr:pic>
    <xdr:clientData/>
  </xdr:twoCellAnchor>
  <xdr:twoCellAnchor>
    <xdr:from>
      <xdr:col>1</xdr:col>
      <xdr:colOff>300037</xdr:colOff>
      <xdr:row>0</xdr:row>
      <xdr:rowOff>134938</xdr:rowOff>
    </xdr:from>
    <xdr:to>
      <xdr:col>6</xdr:col>
      <xdr:colOff>531812</xdr:colOff>
      <xdr:row>4</xdr:row>
      <xdr:rowOff>34926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1363662" y="134938"/>
          <a:ext cx="7431088" cy="6302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3600">
              <a:solidFill>
                <a:srgbClr val="008228"/>
              </a:solidFill>
              <a:latin typeface="Arial Black" panose="020B0A04020102020204" pitchFamily="34" charset="0"/>
            </a:rPr>
            <a:t>2.3 LAJIDA</a:t>
          </a:r>
        </a:p>
      </xdr:txBody>
    </xdr:sp>
    <xdr:clientData/>
  </xdr:twoCellAnchor>
  <xdr:twoCellAnchor>
    <xdr:from>
      <xdr:col>4</xdr:col>
      <xdr:colOff>188669</xdr:colOff>
      <xdr:row>4</xdr:row>
      <xdr:rowOff>51018</xdr:rowOff>
    </xdr:from>
    <xdr:to>
      <xdr:col>4</xdr:col>
      <xdr:colOff>1001271</xdr:colOff>
      <xdr:row>5</xdr:row>
      <xdr:rowOff>95035</xdr:rowOff>
    </xdr:to>
    <xdr:grpSp>
      <xdr:nvGrpSpPr>
        <xdr:cNvPr id="5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pSpPr/>
      </xdr:nvGrpSpPr>
      <xdr:grpSpPr>
        <a:xfrm>
          <a:off x="6498982" y="813018"/>
          <a:ext cx="812602" cy="234517"/>
          <a:chOff x="7817675" y="768144"/>
          <a:chExt cx="918516" cy="249238"/>
        </a:xfrm>
      </xdr:grpSpPr>
      <xdr:sp macro="" textlink="">
        <xdr:nvSpPr>
          <xdr:cNvPr id="6" name="Retângulo Arredondado 5">
            <a:extLst>
              <a:ext uri="{FF2B5EF4-FFF2-40B4-BE49-F238E27FC236}">
                <a16:creationId xmlns:a16="http://schemas.microsoft.com/office/drawing/2014/main" id="{00000000-0008-0000-05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5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4</xdr:col>
      <xdr:colOff>95254</xdr:colOff>
      <xdr:row>5</xdr:row>
      <xdr:rowOff>238125</xdr:rowOff>
    </xdr:from>
    <xdr:to>
      <xdr:col>5</xdr:col>
      <xdr:colOff>14292</xdr:colOff>
      <xdr:row>6</xdr:row>
      <xdr:rowOff>255587</xdr:rowOff>
    </xdr:to>
    <xdr:pic>
      <xdr:nvPicPr>
        <xdr:cNvPr id="9" name="Imagem 8" descr="Descrição: Cemig GT color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5567" y="1190625"/>
          <a:ext cx="990600" cy="374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904875</xdr:colOff>
      <xdr:row>5</xdr:row>
      <xdr:rowOff>157609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93906" cy="1110109"/>
        </a:xfrm>
        <a:prstGeom prst="rect">
          <a:avLst/>
        </a:prstGeom>
      </xdr:spPr>
    </xdr:pic>
    <xdr:clientData/>
  </xdr:twoCellAnchor>
  <xdr:twoCellAnchor>
    <xdr:from>
      <xdr:col>1</xdr:col>
      <xdr:colOff>774699</xdr:colOff>
      <xdr:row>1</xdr:row>
      <xdr:rowOff>44450</xdr:rowOff>
    </xdr:from>
    <xdr:to>
      <xdr:col>4</xdr:col>
      <xdr:colOff>952500</xdr:colOff>
      <xdr:row>4</xdr:row>
      <xdr:rowOff>122238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1841499" y="228600"/>
          <a:ext cx="7162801" cy="6302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2.4 RESULTADO FINANCEIRO</a:t>
          </a:r>
        </a:p>
      </xdr:txBody>
    </xdr:sp>
    <xdr:clientData/>
  </xdr:twoCellAnchor>
  <xdr:twoCellAnchor>
    <xdr:from>
      <xdr:col>4</xdr:col>
      <xdr:colOff>25151</xdr:colOff>
      <xdr:row>4</xdr:row>
      <xdr:rowOff>54191</xdr:rowOff>
    </xdr:from>
    <xdr:to>
      <xdr:col>4</xdr:col>
      <xdr:colOff>861565</xdr:colOff>
      <xdr:row>5</xdr:row>
      <xdr:rowOff>96621</xdr:rowOff>
    </xdr:to>
    <xdr:grpSp>
      <xdr:nvGrpSpPr>
        <xdr:cNvPr id="5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pSpPr/>
      </xdr:nvGrpSpPr>
      <xdr:grpSpPr>
        <a:xfrm>
          <a:off x="7514182" y="816191"/>
          <a:ext cx="836414" cy="232930"/>
          <a:chOff x="7817675" y="768144"/>
          <a:chExt cx="918516" cy="249238"/>
        </a:xfrm>
      </xdr:grpSpPr>
      <xdr:sp macro="" textlink="">
        <xdr:nvSpPr>
          <xdr:cNvPr id="6" name="Retângulo Arredondado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6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309561</xdr:colOff>
      <xdr:row>5</xdr:row>
      <xdr:rowOff>154781</xdr:rowOff>
    </xdr:from>
    <xdr:to>
      <xdr:col>4</xdr:col>
      <xdr:colOff>26193</xdr:colOff>
      <xdr:row>6</xdr:row>
      <xdr:rowOff>255587</xdr:rowOff>
    </xdr:to>
    <xdr:pic>
      <xdr:nvPicPr>
        <xdr:cNvPr id="9" name="Imagem 8" descr="Descrição: Cemig GT color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4" y="1107281"/>
          <a:ext cx="990600" cy="374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654844</xdr:colOff>
      <xdr:row>5</xdr:row>
      <xdr:rowOff>144909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41344" cy="1097409"/>
        </a:xfrm>
        <a:prstGeom prst="rect">
          <a:avLst/>
        </a:prstGeom>
      </xdr:spPr>
    </xdr:pic>
    <xdr:clientData/>
  </xdr:twoCellAnchor>
  <xdr:twoCellAnchor>
    <xdr:from>
      <xdr:col>1</xdr:col>
      <xdr:colOff>800100</xdr:colOff>
      <xdr:row>1</xdr:row>
      <xdr:rowOff>44450</xdr:rowOff>
    </xdr:from>
    <xdr:to>
      <xdr:col>8</xdr:col>
      <xdr:colOff>0</xdr:colOff>
      <xdr:row>4</xdr:row>
      <xdr:rowOff>115888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1816100" y="228600"/>
          <a:ext cx="7169150" cy="6302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2.5 ENDIVIDAMENTO</a:t>
          </a:r>
        </a:p>
      </xdr:txBody>
    </xdr:sp>
    <xdr:clientData/>
  </xdr:twoCellAnchor>
  <xdr:twoCellAnchor editAs="oneCell">
    <xdr:from>
      <xdr:col>6</xdr:col>
      <xdr:colOff>583405</xdr:colOff>
      <xdr:row>6</xdr:row>
      <xdr:rowOff>59531</xdr:rowOff>
    </xdr:from>
    <xdr:to>
      <xdr:col>7</xdr:col>
      <xdr:colOff>635793</xdr:colOff>
      <xdr:row>7</xdr:row>
      <xdr:rowOff>112712</xdr:rowOff>
    </xdr:to>
    <xdr:pic>
      <xdr:nvPicPr>
        <xdr:cNvPr id="11" name="Imagem 10" descr="Descrição: Cemig GT color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218" y="1202531"/>
          <a:ext cx="885825" cy="30321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6</xdr:col>
      <xdr:colOff>595312</xdr:colOff>
      <xdr:row>3</xdr:row>
      <xdr:rowOff>178594</xdr:rowOff>
    </xdr:from>
    <xdr:to>
      <xdr:col>7</xdr:col>
      <xdr:colOff>598289</xdr:colOff>
      <xdr:row>5</xdr:row>
      <xdr:rowOff>30524</xdr:rowOff>
    </xdr:to>
    <xdr:grpSp>
      <xdr:nvGrpSpPr>
        <xdr:cNvPr id="12" name="Agrupar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GrpSpPr/>
      </xdr:nvGrpSpPr>
      <xdr:grpSpPr>
        <a:xfrm>
          <a:off x="6048375" y="750094"/>
          <a:ext cx="836414" cy="232930"/>
          <a:chOff x="7817675" y="768144"/>
          <a:chExt cx="918516" cy="249238"/>
        </a:xfrm>
      </xdr:grpSpPr>
      <xdr:sp macro="" textlink="">
        <xdr:nvSpPr>
          <xdr:cNvPr id="13" name="Retângulo Arredondado 5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0D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4" name="Seta para a Direita 6">
            <a:extLst>
              <a:ext uri="{FF2B5EF4-FFF2-40B4-BE49-F238E27FC236}">
                <a16:creationId xmlns:a16="http://schemas.microsoft.com/office/drawing/2014/main" id="{00000000-0008-0000-0700-00000E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0</xdr:colOff>
      <xdr:row>5</xdr:row>
      <xdr:rowOff>152847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32875" cy="1073597"/>
        </a:xfrm>
        <a:prstGeom prst="rect">
          <a:avLst/>
        </a:prstGeom>
      </xdr:spPr>
    </xdr:pic>
    <xdr:clientData/>
  </xdr:twoCellAnchor>
  <xdr:twoCellAnchor>
    <xdr:from>
      <xdr:col>1</xdr:col>
      <xdr:colOff>809625</xdr:colOff>
      <xdr:row>1</xdr:row>
      <xdr:rowOff>42863</xdr:rowOff>
    </xdr:from>
    <xdr:to>
      <xdr:col>5</xdr:col>
      <xdr:colOff>0</xdr:colOff>
      <xdr:row>4</xdr:row>
      <xdr:rowOff>117476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1770063" y="225426"/>
          <a:ext cx="7048500" cy="622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2.6 INVESTIMENTOS</a:t>
          </a:r>
        </a:p>
      </xdr:txBody>
    </xdr:sp>
    <xdr:clientData/>
  </xdr:twoCellAnchor>
  <xdr:twoCellAnchor>
    <xdr:from>
      <xdr:col>4</xdr:col>
      <xdr:colOff>388939</xdr:colOff>
      <xdr:row>4</xdr:row>
      <xdr:rowOff>39689</xdr:rowOff>
    </xdr:from>
    <xdr:to>
      <xdr:col>4</xdr:col>
      <xdr:colOff>1225353</xdr:colOff>
      <xdr:row>5</xdr:row>
      <xdr:rowOff>82119</xdr:rowOff>
    </xdr:to>
    <xdr:grpSp>
      <xdr:nvGrpSpPr>
        <xdr:cNvPr id="5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pSpPr/>
      </xdr:nvGrpSpPr>
      <xdr:grpSpPr>
        <a:xfrm>
          <a:off x="7592220" y="801689"/>
          <a:ext cx="836414" cy="232930"/>
          <a:chOff x="7817675" y="768144"/>
          <a:chExt cx="918516" cy="249238"/>
        </a:xfrm>
      </xdr:grpSpPr>
      <xdr:sp macro="" textlink="">
        <xdr:nvSpPr>
          <xdr:cNvPr id="6" name="Retângulo Arredondado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8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4</xdr:col>
      <xdr:colOff>178594</xdr:colOff>
      <xdr:row>6</xdr:row>
      <xdr:rowOff>23813</xdr:rowOff>
    </xdr:from>
    <xdr:to>
      <xdr:col>4</xdr:col>
      <xdr:colOff>1169194</xdr:colOff>
      <xdr:row>7</xdr:row>
      <xdr:rowOff>136525</xdr:rowOff>
    </xdr:to>
    <xdr:pic>
      <xdr:nvPicPr>
        <xdr:cNvPr id="9" name="Imagem 8" descr="Descrição: Cemig GT color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1875" y="1166813"/>
          <a:ext cx="990600" cy="374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055894\AppData\Local\Microsoft\Windows\INetCache\Content.Outlook\Y1YZNJJ9\teste_atualizado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 pot inst"/>
      <sheetName val="Evol GF"/>
      <sheetName val="16032020"/>
      <sheetName val="10022020"/>
      <sheetName val="resumo"/>
      <sheetName val="06122019"/>
      <sheetName val="21082019"/>
      <sheetName val="23072019"/>
      <sheetName val="05062019"/>
      <sheetName val="01052019"/>
      <sheetName val="11012019"/>
      <sheetName val="31122018 (2)"/>
      <sheetName val="31122017 (2)"/>
      <sheetName val="31122018"/>
      <sheetName val="20122018"/>
      <sheetName val="28112018"/>
      <sheetName val="01082018"/>
      <sheetName val="01062018"/>
      <sheetName val="01032018"/>
      <sheetName val="01012018"/>
      <sheetName val="01122017"/>
      <sheetName val="30102017"/>
      <sheetName val="27092017"/>
      <sheetName val="08092017"/>
      <sheetName val="19072017"/>
      <sheetName val="20042017"/>
      <sheetName val="31032017"/>
      <sheetName val="20F (3)"/>
      <sheetName val="31122016"/>
      <sheetName val="04112016"/>
      <sheetName val="05082016"/>
      <sheetName val="29062016"/>
      <sheetName val="18062016"/>
      <sheetName val="19052016"/>
      <sheetName val="28042016"/>
      <sheetName val="20042016"/>
      <sheetName val="13012016"/>
      <sheetName val="06012016"/>
      <sheetName val="01082015"/>
      <sheetName val="04032015"/>
      <sheetName val="27022015"/>
      <sheetName val="31122014"/>
      <sheetName val="14122014"/>
      <sheetName val="Power View2"/>
      <sheetName val="referência"/>
      <sheetName val="20F (2)"/>
      <sheetName val="20F"/>
      <sheetName val="Dow Jones 2018"/>
      <sheetName val="teste_atualizado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8"/>
  <sheetViews>
    <sheetView showGridLines="0" showRowColHeaders="0" tabSelected="1" zoomScale="80" zoomScaleNormal="80" workbookViewId="0">
      <selection activeCell="M1" sqref="M1:O1048576"/>
    </sheetView>
  </sheetViews>
  <sheetFormatPr defaultColWidth="0" defaultRowHeight="15" zeroHeight="1" x14ac:dyDescent="0.25"/>
  <cols>
    <col min="1" max="12" width="8.7109375" style="1" customWidth="1"/>
    <col min="13" max="15" width="8.7109375" style="1" hidden="1" customWidth="1"/>
    <col min="16" max="16384" width="8.7109375" style="1" hidden="1"/>
  </cols>
  <sheetData>
    <row r="1" spans="13:15" x14ac:dyDescent="0.25">
      <c r="M1" s="19"/>
      <c r="N1" s="19"/>
      <c r="O1" s="19"/>
    </row>
    <row r="2" spans="13:15" x14ac:dyDescent="0.25">
      <c r="M2" s="19"/>
      <c r="N2" s="19"/>
      <c r="O2" s="19"/>
    </row>
    <row r="3" spans="13:15" x14ac:dyDescent="0.25">
      <c r="M3" s="19"/>
      <c r="N3" s="19"/>
      <c r="O3" s="19"/>
    </row>
    <row r="4" spans="13:15" x14ac:dyDescent="0.25">
      <c r="M4" s="19"/>
      <c r="N4" s="19"/>
      <c r="O4" s="19"/>
    </row>
    <row r="5" spans="13:15" x14ac:dyDescent="0.25">
      <c r="M5" s="19"/>
      <c r="N5" s="19"/>
      <c r="O5" s="19"/>
    </row>
    <row r="6" spans="13:15" x14ac:dyDescent="0.25">
      <c r="M6" s="19"/>
      <c r="N6" s="19"/>
      <c r="O6" s="19"/>
    </row>
    <row r="7" spans="13:15" x14ac:dyDescent="0.25">
      <c r="M7" s="19"/>
      <c r="N7" s="19"/>
      <c r="O7" s="19"/>
    </row>
    <row r="8" spans="13:15" x14ac:dyDescent="0.25">
      <c r="M8" s="19"/>
      <c r="N8" s="19"/>
      <c r="O8" s="19"/>
    </row>
    <row r="9" spans="13:15" x14ac:dyDescent="0.25">
      <c r="M9" s="19"/>
      <c r="N9" s="19"/>
      <c r="O9" s="19"/>
    </row>
    <row r="10" spans="13:15" x14ac:dyDescent="0.25">
      <c r="M10" s="19"/>
      <c r="N10" s="19"/>
      <c r="O10" s="19"/>
    </row>
    <row r="11" spans="13:15" x14ac:dyDescent="0.25">
      <c r="M11" s="19"/>
      <c r="N11" s="19"/>
      <c r="O11" s="19"/>
    </row>
    <row r="12" spans="13:15" x14ac:dyDescent="0.25">
      <c r="M12" s="19"/>
      <c r="N12" s="19"/>
      <c r="O12" s="19"/>
    </row>
    <row r="13" spans="13:15" x14ac:dyDescent="0.25">
      <c r="M13" s="19"/>
      <c r="N13" s="19"/>
      <c r="O13" s="19"/>
    </row>
    <row r="14" spans="13:15" x14ac:dyDescent="0.25">
      <c r="M14" s="19"/>
      <c r="N14" s="19"/>
      <c r="O14" s="19"/>
    </row>
    <row r="15" spans="13:15" x14ac:dyDescent="0.25">
      <c r="M15" s="19"/>
      <c r="N15" s="19"/>
      <c r="O15" s="19"/>
    </row>
    <row r="16" spans="13:15" x14ac:dyDescent="0.25">
      <c r="M16" s="19"/>
      <c r="N16" s="19"/>
      <c r="O16" s="19"/>
    </row>
    <row r="17" spans="13:15" x14ac:dyDescent="0.25">
      <c r="M17" s="19"/>
      <c r="N17" s="19"/>
      <c r="O17" s="19"/>
    </row>
    <row r="18" spans="13:15" x14ac:dyDescent="0.25">
      <c r="M18" s="19"/>
      <c r="N18" s="19"/>
      <c r="O18" s="19"/>
    </row>
    <row r="19" spans="13:15" x14ac:dyDescent="0.25">
      <c r="M19" s="19"/>
      <c r="N19" s="19"/>
      <c r="O19" s="19"/>
    </row>
    <row r="20" spans="13:15" x14ac:dyDescent="0.25">
      <c r="M20" s="19"/>
      <c r="N20" s="19"/>
      <c r="O20" s="19"/>
    </row>
    <row r="21" spans="13:15" x14ac:dyDescent="0.25">
      <c r="M21" s="19"/>
      <c r="N21" s="19"/>
      <c r="O21" s="19"/>
    </row>
    <row r="22" spans="13:15" x14ac:dyDescent="0.25">
      <c r="M22" s="19"/>
      <c r="N22" s="19"/>
      <c r="O22" s="19"/>
    </row>
    <row r="23" spans="13:15" x14ac:dyDescent="0.25">
      <c r="M23" s="19"/>
      <c r="N23" s="19"/>
      <c r="O23" s="19"/>
    </row>
    <row r="24" spans="13:15" x14ac:dyDescent="0.25">
      <c r="M24" s="19"/>
      <c r="N24" s="19"/>
      <c r="O24" s="19"/>
    </row>
    <row r="25" spans="13:15" x14ac:dyDescent="0.25">
      <c r="M25" s="19"/>
      <c r="N25" s="19"/>
      <c r="O25" s="19"/>
    </row>
    <row r="26" spans="13:15" x14ac:dyDescent="0.25">
      <c r="M26" s="19"/>
      <c r="N26" s="19"/>
      <c r="O26" s="19"/>
    </row>
    <row r="27" spans="13:15" x14ac:dyDescent="0.25">
      <c r="M27" s="19"/>
      <c r="N27" s="19"/>
      <c r="O27" s="19"/>
    </row>
    <row r="28" spans="13:15" x14ac:dyDescent="0.25">
      <c r="M28" s="19"/>
      <c r="N28" s="19"/>
      <c r="O28" s="19"/>
    </row>
  </sheetData>
  <pageMargins left="0.511811024" right="0.511811024" top="0.78740157499999996" bottom="0.78740157499999996" header="0.31496062000000002" footer="0.31496062000000002"/>
  <pageSetup paperSize="9" orientation="landscape" horizontalDpi="300" verticalDpi="300" r:id="rId1"/>
  <headerFooter>
    <oddFooter>&amp;R_x000D_&amp;1#&amp;"Calibri"&amp;10&amp;K000000 Classificação: Direcionado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XFC53"/>
  <sheetViews>
    <sheetView showGridLines="0" showRowColHeaders="0" zoomScale="80" zoomScaleNormal="80" workbookViewId="0">
      <selection activeCell="B40" sqref="B40"/>
    </sheetView>
  </sheetViews>
  <sheetFormatPr defaultColWidth="0" defaultRowHeight="15" zeroHeight="1" x14ac:dyDescent="0.25"/>
  <cols>
    <col min="1" max="1" width="9.85546875" customWidth="1"/>
    <col min="2" max="2" width="62.28515625" customWidth="1"/>
    <col min="3" max="4" width="17.85546875" customWidth="1"/>
    <col min="5" max="5" width="11.42578125" customWidth="1"/>
    <col min="6" max="9" width="8.7109375" hidden="1" customWidth="1"/>
    <col min="10" max="16382" width="8.7109375" hidden="1"/>
    <col min="16383" max="16383" width="10.42578125" hidden="1" customWidth="1"/>
    <col min="16384" max="16384" width="0.5703125" customWidth="1"/>
  </cols>
  <sheetData>
    <row r="1" spans="2:4" x14ac:dyDescent="0.25"/>
    <row r="2" spans="2:4" x14ac:dyDescent="0.25"/>
    <row r="3" spans="2:4" x14ac:dyDescent="0.25"/>
    <row r="4" spans="2:4" x14ac:dyDescent="0.25">
      <c r="B4" s="165"/>
      <c r="C4" s="166"/>
      <c r="D4" s="166"/>
    </row>
    <row r="5" spans="2:4" ht="32.1" customHeight="1" x14ac:dyDescent="0.25">
      <c r="B5" s="166"/>
      <c r="C5" s="166"/>
      <c r="D5" s="166"/>
    </row>
    <row r="6" spans="2:4" x14ac:dyDescent="0.25">
      <c r="B6" s="166"/>
      <c r="C6" s="166"/>
      <c r="D6" s="166"/>
    </row>
    <row r="7" spans="2:4" x14ac:dyDescent="0.25">
      <c r="B7" s="6" t="s">
        <v>0</v>
      </c>
      <c r="C7" s="2"/>
      <c r="D7" s="2"/>
    </row>
    <row r="8" spans="2:4" x14ac:dyDescent="0.25">
      <c r="B8" s="170"/>
      <c r="C8" s="161" t="s">
        <v>27</v>
      </c>
      <c r="D8" s="162"/>
    </row>
    <row r="9" spans="2:4" ht="21.95" customHeight="1" x14ac:dyDescent="0.25">
      <c r="B9" s="170"/>
      <c r="C9" s="22">
        <v>44286</v>
      </c>
      <c r="D9" s="22">
        <v>44196</v>
      </c>
    </row>
    <row r="10" spans="2:4" ht="23.1" customHeight="1" x14ac:dyDescent="0.25">
      <c r="B10" s="57" t="s">
        <v>84</v>
      </c>
      <c r="C10" s="71"/>
      <c r="D10" s="71"/>
    </row>
    <row r="11" spans="2:4" ht="18.95" customHeight="1" x14ac:dyDescent="0.25">
      <c r="B11" s="60" t="s">
        <v>85</v>
      </c>
      <c r="C11" s="72">
        <v>550820</v>
      </c>
      <c r="D11" s="72">
        <v>384397</v>
      </c>
    </row>
    <row r="12" spans="2:4" ht="18.95" customHeight="1" x14ac:dyDescent="0.25">
      <c r="B12" s="60" t="s">
        <v>86</v>
      </c>
      <c r="C12" s="72">
        <v>884822</v>
      </c>
      <c r="D12" s="72">
        <v>1132281</v>
      </c>
    </row>
    <row r="13" spans="2:4" ht="18.95" customHeight="1" x14ac:dyDescent="0.25">
      <c r="B13" s="60" t="s">
        <v>87</v>
      </c>
      <c r="C13" s="72">
        <v>815991</v>
      </c>
      <c r="D13" s="72">
        <v>910455</v>
      </c>
    </row>
    <row r="14" spans="2:4" ht="18.95" customHeight="1" x14ac:dyDescent="0.25">
      <c r="B14" s="60" t="s">
        <v>88</v>
      </c>
      <c r="C14" s="72">
        <v>109969</v>
      </c>
      <c r="D14" s="72">
        <v>109908</v>
      </c>
    </row>
    <row r="15" spans="2:4" ht="18.95" customHeight="1" x14ac:dyDescent="0.25">
      <c r="B15" s="60" t="s">
        <v>89</v>
      </c>
      <c r="C15" s="72">
        <v>234598</v>
      </c>
      <c r="D15" s="72">
        <v>347801</v>
      </c>
    </row>
    <row r="16" spans="2:4" ht="18.95" customHeight="1" x14ac:dyDescent="0.25">
      <c r="B16" s="60" t="s">
        <v>90</v>
      </c>
      <c r="C16" s="72">
        <v>469531</v>
      </c>
      <c r="D16" s="72">
        <v>467700</v>
      </c>
    </row>
    <row r="17" spans="2:4" ht="18.95" customHeight="1" x14ac:dyDescent="0.25">
      <c r="B17" s="60" t="s">
        <v>91</v>
      </c>
      <c r="C17" s="72">
        <v>137170</v>
      </c>
      <c r="D17" s="72">
        <v>117110</v>
      </c>
    </row>
    <row r="18" spans="2:4" ht="18.95" customHeight="1" x14ac:dyDescent="0.25">
      <c r="B18" s="60" t="s">
        <v>92</v>
      </c>
      <c r="C18" s="72">
        <v>265354</v>
      </c>
      <c r="D18" s="72">
        <v>258588</v>
      </c>
    </row>
    <row r="19" spans="2:4" ht="18.95" customHeight="1" x14ac:dyDescent="0.25">
      <c r="B19" s="60" t="s">
        <v>93</v>
      </c>
      <c r="C19" s="72">
        <v>751918</v>
      </c>
      <c r="D19" s="72">
        <v>718430</v>
      </c>
    </row>
    <row r="20" spans="2:4" ht="18.95" customHeight="1" x14ac:dyDescent="0.25">
      <c r="B20" s="60" t="s">
        <v>94</v>
      </c>
      <c r="C20" s="72">
        <v>512050</v>
      </c>
      <c r="D20" s="72">
        <v>522579</v>
      </c>
    </row>
    <row r="21" spans="2:4" ht="18.95" customHeight="1" x14ac:dyDescent="0.25">
      <c r="B21" s="60" t="s">
        <v>95</v>
      </c>
      <c r="C21" s="72">
        <v>139780</v>
      </c>
      <c r="D21" s="72">
        <v>134942</v>
      </c>
    </row>
    <row r="22" spans="2:4" ht="18.95" customHeight="1" x14ac:dyDescent="0.25">
      <c r="B22" s="57" t="s">
        <v>96</v>
      </c>
      <c r="C22" s="127">
        <v>4872003</v>
      </c>
      <c r="D22" s="128">
        <v>5104191</v>
      </c>
    </row>
    <row r="23" spans="2:4" ht="18.95" customHeight="1" x14ac:dyDescent="0.25">
      <c r="B23" s="60"/>
      <c r="C23" s="72"/>
      <c r="D23" s="72"/>
    </row>
    <row r="24" spans="2:4" ht="18.95" customHeight="1" x14ac:dyDescent="0.25">
      <c r="B24" s="57" t="s">
        <v>97</v>
      </c>
      <c r="C24" s="72"/>
      <c r="D24" s="72"/>
    </row>
    <row r="25" spans="2:4" ht="18.95" customHeight="1" x14ac:dyDescent="0.25">
      <c r="B25" s="60" t="s">
        <v>98</v>
      </c>
      <c r="C25" s="72">
        <v>236966</v>
      </c>
      <c r="D25" s="72">
        <v>254481</v>
      </c>
    </row>
    <row r="26" spans="2:4" ht="18.95" customHeight="1" x14ac:dyDescent="0.25">
      <c r="B26" s="60" t="s">
        <v>87</v>
      </c>
      <c r="C26" s="72">
        <v>4715</v>
      </c>
      <c r="D26" s="72">
        <v>6774</v>
      </c>
    </row>
    <row r="27" spans="2:4" ht="18.95" customHeight="1" x14ac:dyDescent="0.25">
      <c r="B27" s="60" t="s">
        <v>99</v>
      </c>
      <c r="C27" s="72">
        <v>8162</v>
      </c>
      <c r="D27" s="72">
        <v>10969</v>
      </c>
    </row>
    <row r="28" spans="2:4" ht="18.95" customHeight="1" x14ac:dyDescent="0.25">
      <c r="B28" s="60" t="s">
        <v>89</v>
      </c>
      <c r="C28" s="72">
        <v>56526</v>
      </c>
      <c r="D28" s="72">
        <v>54760</v>
      </c>
    </row>
    <row r="29" spans="2:4" ht="11.45" customHeight="1" x14ac:dyDescent="0.25">
      <c r="B29" s="60" t="s">
        <v>90</v>
      </c>
      <c r="C29" s="72">
        <v>1797</v>
      </c>
      <c r="D29" s="72" t="s">
        <v>4</v>
      </c>
    </row>
    <row r="30" spans="2:4" ht="18.95" customHeight="1" x14ac:dyDescent="0.25">
      <c r="B30" s="60" t="s">
        <v>100</v>
      </c>
      <c r="C30" s="72">
        <v>161088</v>
      </c>
      <c r="D30" s="72">
        <v>160321</v>
      </c>
    </row>
    <row r="31" spans="2:4" ht="18.95" customHeight="1" x14ac:dyDescent="0.25">
      <c r="B31" s="60" t="s">
        <v>101</v>
      </c>
      <c r="C31" s="72">
        <v>2249532</v>
      </c>
      <c r="D31" s="72">
        <v>2426351</v>
      </c>
    </row>
    <row r="32" spans="2:4" ht="18.95" customHeight="1" x14ac:dyDescent="0.25">
      <c r="B32" s="60" t="s">
        <v>102</v>
      </c>
      <c r="C32" s="72">
        <v>47091</v>
      </c>
      <c r="D32" s="72">
        <v>55084</v>
      </c>
    </row>
    <row r="33" spans="2:4" ht="18.95" customHeight="1" x14ac:dyDescent="0.25">
      <c r="B33" s="60" t="s">
        <v>92</v>
      </c>
      <c r="C33" s="72">
        <v>3157385</v>
      </c>
      <c r="D33" s="72">
        <v>3106812</v>
      </c>
    </row>
    <row r="34" spans="2:4" ht="18.95" customHeight="1" x14ac:dyDescent="0.25">
      <c r="B34" s="60" t="s">
        <v>93</v>
      </c>
      <c r="C34" s="72">
        <v>2888544</v>
      </c>
      <c r="D34" s="72">
        <v>2916272</v>
      </c>
    </row>
    <row r="35" spans="2:4" ht="18.95" customHeight="1" x14ac:dyDescent="0.25">
      <c r="B35" s="60" t="s">
        <v>103</v>
      </c>
      <c r="C35" s="72">
        <v>3732520</v>
      </c>
      <c r="D35" s="72">
        <v>3755799</v>
      </c>
    </row>
    <row r="36" spans="2:4" ht="18.95" customHeight="1" x14ac:dyDescent="0.25">
      <c r="B36" s="60" t="s">
        <v>104</v>
      </c>
      <c r="C36" s="72">
        <v>2389711</v>
      </c>
      <c r="D36" s="72">
        <v>2405681</v>
      </c>
    </row>
    <row r="37" spans="2:4" ht="18.95" customHeight="1" x14ac:dyDescent="0.25">
      <c r="B37" s="60" t="s">
        <v>105</v>
      </c>
      <c r="C37" s="72">
        <v>155195</v>
      </c>
      <c r="D37" s="72">
        <v>156486</v>
      </c>
    </row>
    <row r="38" spans="2:4" ht="18.95" customHeight="1" x14ac:dyDescent="0.25">
      <c r="B38" s="60" t="s">
        <v>106</v>
      </c>
      <c r="C38" s="72">
        <v>40217</v>
      </c>
      <c r="D38" s="72">
        <v>41884</v>
      </c>
    </row>
    <row r="39" spans="2:4" ht="18.95" customHeight="1" x14ac:dyDescent="0.25">
      <c r="B39" s="57" t="s">
        <v>107</v>
      </c>
      <c r="C39" s="129">
        <v>15129449</v>
      </c>
      <c r="D39" s="130">
        <v>15351674</v>
      </c>
    </row>
    <row r="40" spans="2:4" ht="18.95" customHeight="1" thickBot="1" x14ac:dyDescent="0.3">
      <c r="B40" s="57" t="s">
        <v>108</v>
      </c>
      <c r="C40" s="148">
        <v>20001452</v>
      </c>
      <c r="D40" s="149">
        <v>20455865</v>
      </c>
    </row>
    <row r="41" spans="2:4" ht="15.75" thickTop="1" x14ac:dyDescent="0.25"/>
    <row r="42" spans="2:4" x14ac:dyDescent="0.25"/>
    <row r="43" spans="2:4" x14ac:dyDescent="0.25"/>
    <row r="44" spans="2:4" x14ac:dyDescent="0.25"/>
    <row r="45" spans="2:4" x14ac:dyDescent="0.25"/>
    <row r="46" spans="2:4" x14ac:dyDescent="0.25"/>
    <row r="47" spans="2:4" x14ac:dyDescent="0.25"/>
    <row r="48" spans="2:4" x14ac:dyDescent="0.25"/>
    <row r="49" x14ac:dyDescent="0.25"/>
    <row r="50" x14ac:dyDescent="0.25"/>
    <row r="51" x14ac:dyDescent="0.25"/>
    <row r="52" x14ac:dyDescent="0.25"/>
    <row r="53" x14ac:dyDescent="0.25"/>
  </sheetData>
  <mergeCells count="3">
    <mergeCell ref="B4:D6"/>
    <mergeCell ref="C8:D8"/>
    <mergeCell ref="B8:B9"/>
  </mergeCells>
  <conditionalFormatting sqref="B10:D40">
    <cfRule type="expression" dxfId="12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Direcionado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52"/>
  <sheetViews>
    <sheetView showGridLines="0" showRowColHeaders="0" zoomScale="80" zoomScaleNormal="80" workbookViewId="0"/>
  </sheetViews>
  <sheetFormatPr defaultColWidth="0" defaultRowHeight="15" zeroHeight="1" x14ac:dyDescent="0.25"/>
  <cols>
    <col min="1" max="1" width="10.85546875" customWidth="1"/>
    <col min="2" max="2" width="61.85546875" bestFit="1" customWidth="1"/>
    <col min="3" max="3" width="15.85546875" customWidth="1"/>
    <col min="4" max="4" width="18.85546875" customWidth="1"/>
    <col min="5" max="5" width="12.5703125" customWidth="1"/>
    <col min="6" max="16384" width="8.7109375" hidden="1"/>
  </cols>
  <sheetData>
    <row r="1" spans="2:4" x14ac:dyDescent="0.25"/>
    <row r="2" spans="2:4" x14ac:dyDescent="0.25"/>
    <row r="3" spans="2:4" x14ac:dyDescent="0.25"/>
    <row r="4" spans="2:4" ht="17.25" customHeight="1" x14ac:dyDescent="0.25">
      <c r="B4" s="165"/>
      <c r="C4" s="166"/>
      <c r="D4" s="166"/>
    </row>
    <row r="5" spans="2:4" ht="17.25" customHeight="1" x14ac:dyDescent="0.25">
      <c r="B5" s="166"/>
      <c r="C5" s="166"/>
      <c r="D5" s="166"/>
    </row>
    <row r="6" spans="2:4" ht="17.25" customHeight="1" x14ac:dyDescent="0.25">
      <c r="B6" s="166"/>
      <c r="C6" s="166"/>
      <c r="D6" s="166"/>
    </row>
    <row r="7" spans="2:4" ht="20.45" customHeight="1" x14ac:dyDescent="0.25">
      <c r="B7" s="6" t="s">
        <v>0</v>
      </c>
      <c r="C7" s="2"/>
      <c r="D7" s="2"/>
    </row>
    <row r="8" spans="2:4" ht="20.45" customHeight="1" x14ac:dyDescent="0.25">
      <c r="B8" s="170"/>
      <c r="C8" s="161" t="s">
        <v>27</v>
      </c>
      <c r="D8" s="162"/>
    </row>
    <row r="9" spans="2:4" ht="20.45" customHeight="1" x14ac:dyDescent="0.25">
      <c r="B9" s="170"/>
      <c r="C9" s="22">
        <v>44286</v>
      </c>
      <c r="D9" s="22">
        <v>44196</v>
      </c>
    </row>
    <row r="10" spans="2:4" ht="20.45" customHeight="1" x14ac:dyDescent="0.25">
      <c r="B10" s="57" t="s">
        <v>84</v>
      </c>
      <c r="C10" s="71"/>
      <c r="D10" s="71"/>
    </row>
    <row r="11" spans="2:4" s="9" customFormat="1" ht="20.45" customHeight="1" x14ac:dyDescent="0.2">
      <c r="B11" s="60" t="s">
        <v>109</v>
      </c>
      <c r="C11" s="58">
        <v>694504</v>
      </c>
      <c r="D11" s="58">
        <v>764810</v>
      </c>
    </row>
    <row r="12" spans="2:4" s="9" customFormat="1" ht="20.45" customHeight="1" x14ac:dyDescent="0.2">
      <c r="B12" s="60" t="s">
        <v>110</v>
      </c>
      <c r="C12" s="58">
        <v>379760</v>
      </c>
      <c r="D12" s="58">
        <v>465939</v>
      </c>
    </row>
    <row r="13" spans="2:4" s="9" customFormat="1" ht="20.45" customHeight="1" x14ac:dyDescent="0.2">
      <c r="B13" s="60" t="s">
        <v>111</v>
      </c>
      <c r="C13" s="58">
        <v>52947</v>
      </c>
      <c r="D13" s="58">
        <v>128012</v>
      </c>
    </row>
    <row r="14" spans="2:4" s="9" customFormat="1" ht="20.45" customHeight="1" x14ac:dyDescent="0.2">
      <c r="B14" s="60" t="s">
        <v>112</v>
      </c>
      <c r="C14" s="58">
        <v>138183</v>
      </c>
      <c r="D14" s="58">
        <v>165241</v>
      </c>
    </row>
    <row r="15" spans="2:4" s="9" customFormat="1" ht="20.45" customHeight="1" x14ac:dyDescent="0.2">
      <c r="B15" s="60" t="s">
        <v>113</v>
      </c>
      <c r="C15" s="58">
        <v>217261</v>
      </c>
      <c r="D15" s="58">
        <v>172619</v>
      </c>
    </row>
    <row r="16" spans="2:4" s="9" customFormat="1" ht="20.45" customHeight="1" x14ac:dyDescent="0.2">
      <c r="B16" s="60" t="s">
        <v>114</v>
      </c>
      <c r="C16" s="58">
        <v>68133</v>
      </c>
      <c r="D16" s="58">
        <v>66206</v>
      </c>
    </row>
    <row r="17" spans="2:4" s="9" customFormat="1" ht="20.45" customHeight="1" x14ac:dyDescent="0.2">
      <c r="B17" s="60" t="s">
        <v>115</v>
      </c>
      <c r="C17" s="58">
        <v>891998</v>
      </c>
      <c r="D17" s="58">
        <v>891998</v>
      </c>
    </row>
    <row r="18" spans="2:4" s="9" customFormat="1" ht="20.45" customHeight="1" x14ac:dyDescent="0.2">
      <c r="B18" s="60" t="s">
        <v>116</v>
      </c>
      <c r="C18" s="58">
        <v>48294</v>
      </c>
      <c r="D18" s="58">
        <v>52106</v>
      </c>
    </row>
    <row r="19" spans="2:4" s="9" customFormat="1" ht="20.45" customHeight="1" x14ac:dyDescent="0.2">
      <c r="B19" s="60" t="s">
        <v>117</v>
      </c>
      <c r="C19" s="58">
        <v>522988</v>
      </c>
      <c r="D19" s="58">
        <v>536155</v>
      </c>
    </row>
    <row r="20" spans="2:4" s="9" customFormat="1" ht="20.45" customHeight="1" x14ac:dyDescent="0.2">
      <c r="B20" s="60" t="s">
        <v>118</v>
      </c>
      <c r="C20" s="58">
        <v>7936</v>
      </c>
      <c r="D20" s="58">
        <v>8702</v>
      </c>
    </row>
    <row r="21" spans="2:4" s="9" customFormat="1" ht="20.45" customHeight="1" x14ac:dyDescent="0.2">
      <c r="B21" s="60" t="s">
        <v>119</v>
      </c>
      <c r="C21" s="58">
        <v>162915</v>
      </c>
      <c r="D21" s="58">
        <v>172668</v>
      </c>
    </row>
    <row r="22" spans="2:4" s="9" customFormat="1" ht="20.45" customHeight="1" x14ac:dyDescent="0.2">
      <c r="B22" s="57" t="s">
        <v>96</v>
      </c>
      <c r="C22" s="65">
        <v>3184919</v>
      </c>
      <c r="D22" s="66">
        <v>3424456</v>
      </c>
    </row>
    <row r="23" spans="2:4" s="9" customFormat="1" ht="20.45" customHeight="1" x14ac:dyDescent="0.2">
      <c r="B23" s="60"/>
      <c r="C23" s="58"/>
      <c r="D23" s="58"/>
    </row>
    <row r="24" spans="2:4" s="9" customFormat="1" ht="20.45" customHeight="1" x14ac:dyDescent="0.2">
      <c r="B24" s="57" t="s">
        <v>97</v>
      </c>
      <c r="C24" s="58"/>
      <c r="D24" s="58"/>
    </row>
    <row r="25" spans="2:4" s="9" customFormat="1" ht="20.45" customHeight="1" x14ac:dyDescent="0.2">
      <c r="B25" s="60" t="s">
        <v>109</v>
      </c>
      <c r="C25" s="58">
        <v>8507067</v>
      </c>
      <c r="D25" s="58">
        <v>8120901</v>
      </c>
    </row>
    <row r="26" spans="2:4" s="9" customFormat="1" ht="20.45" customHeight="1" x14ac:dyDescent="0.2">
      <c r="B26" s="60" t="s">
        <v>99</v>
      </c>
      <c r="C26" s="58">
        <v>527017</v>
      </c>
      <c r="D26" s="58">
        <v>773560</v>
      </c>
    </row>
    <row r="27" spans="2:4" s="9" customFormat="1" ht="20.45" customHeight="1" x14ac:dyDescent="0.2">
      <c r="B27" s="60" t="s">
        <v>120</v>
      </c>
      <c r="C27" s="58">
        <v>258156</v>
      </c>
      <c r="D27" s="58">
        <v>262745</v>
      </c>
    </row>
    <row r="28" spans="2:4" s="9" customFormat="1" ht="20.45" customHeight="1" x14ac:dyDescent="0.2">
      <c r="B28" s="60" t="s">
        <v>121</v>
      </c>
      <c r="C28" s="58">
        <v>3585</v>
      </c>
      <c r="D28" s="58">
        <v>56953</v>
      </c>
    </row>
    <row r="29" spans="2:4" s="9" customFormat="1" ht="20.45" customHeight="1" x14ac:dyDescent="0.2">
      <c r="B29" s="60" t="s">
        <v>122</v>
      </c>
      <c r="C29" s="58">
        <v>1394061</v>
      </c>
      <c r="D29" s="119">
        <v>1391479</v>
      </c>
    </row>
    <row r="30" spans="2:4" s="9" customFormat="1" ht="20.45" customHeight="1" x14ac:dyDescent="0.2">
      <c r="B30" s="60" t="s">
        <v>123</v>
      </c>
      <c r="C30" s="58">
        <v>426183</v>
      </c>
      <c r="D30" s="119">
        <v>418548</v>
      </c>
    </row>
    <row r="31" spans="2:4" s="9" customFormat="1" ht="20.45" customHeight="1" x14ac:dyDescent="0.2">
      <c r="B31" s="60" t="s">
        <v>118</v>
      </c>
      <c r="C31" s="58">
        <v>35167</v>
      </c>
      <c r="D31" s="119">
        <v>35841</v>
      </c>
    </row>
    <row r="32" spans="2:4" s="9" customFormat="1" ht="20.45" customHeight="1" x14ac:dyDescent="0.2">
      <c r="B32" s="60" t="s">
        <v>119</v>
      </c>
      <c r="C32" s="61">
        <v>134499</v>
      </c>
      <c r="D32" s="67">
        <v>129211</v>
      </c>
    </row>
    <row r="33" spans="2:4" s="9" customFormat="1" ht="20.45" customHeight="1" x14ac:dyDescent="0.2">
      <c r="B33" s="57" t="s">
        <v>107</v>
      </c>
      <c r="C33" s="117">
        <v>11285735</v>
      </c>
      <c r="D33" s="63">
        <v>11189238</v>
      </c>
    </row>
    <row r="34" spans="2:4" s="9" customFormat="1" ht="20.45" customHeight="1" x14ac:dyDescent="0.2">
      <c r="B34" s="57" t="s">
        <v>124</v>
      </c>
      <c r="C34" s="131">
        <v>14470654</v>
      </c>
      <c r="D34" s="66">
        <v>14613694</v>
      </c>
    </row>
    <row r="35" spans="2:4" s="9" customFormat="1" ht="20.45" customHeight="1" x14ac:dyDescent="0.2">
      <c r="B35" s="60"/>
      <c r="C35" s="58"/>
      <c r="D35" s="120"/>
    </row>
    <row r="36" spans="2:4" s="9" customFormat="1" ht="20.45" customHeight="1" x14ac:dyDescent="0.2">
      <c r="B36" s="57" t="s">
        <v>125</v>
      </c>
      <c r="C36" s="58"/>
      <c r="D36" s="120"/>
    </row>
    <row r="37" spans="2:4" s="9" customFormat="1" ht="20.45" customHeight="1" x14ac:dyDescent="0.2">
      <c r="B37" s="60" t="s">
        <v>126</v>
      </c>
      <c r="C37" s="58">
        <v>4000000</v>
      </c>
      <c r="D37" s="119">
        <v>4000000</v>
      </c>
    </row>
    <row r="38" spans="2:4" s="9" customFormat="1" ht="20.45" customHeight="1" x14ac:dyDescent="0.2">
      <c r="B38" s="60" t="s">
        <v>127</v>
      </c>
      <c r="C38" s="58">
        <v>2072877</v>
      </c>
      <c r="D38" s="119">
        <v>2072877</v>
      </c>
    </row>
    <row r="39" spans="2:4" s="9" customFormat="1" ht="20.45" customHeight="1" x14ac:dyDescent="0.2">
      <c r="B39" s="60" t="s">
        <v>128</v>
      </c>
      <c r="C39" s="58">
        <v>-233284</v>
      </c>
      <c r="D39" s="119">
        <v>-230706</v>
      </c>
    </row>
    <row r="40" spans="2:4" s="9" customFormat="1" ht="20.45" customHeight="1" x14ac:dyDescent="0.2">
      <c r="B40" s="60" t="s">
        <v>129</v>
      </c>
      <c r="C40" s="61">
        <v>-308795</v>
      </c>
      <c r="D40" s="67" t="s">
        <v>4</v>
      </c>
    </row>
    <row r="41" spans="2:4" s="9" customFormat="1" ht="20.45" customHeight="1" x14ac:dyDescent="0.2">
      <c r="B41" s="57" t="s">
        <v>130</v>
      </c>
      <c r="C41" s="131">
        <v>5530798</v>
      </c>
      <c r="D41" s="66">
        <v>5842171</v>
      </c>
    </row>
    <row r="42" spans="2:4" ht="19.5" customHeight="1" x14ac:dyDescent="0.25">
      <c r="B42" s="57" t="s">
        <v>131</v>
      </c>
      <c r="C42" s="131">
        <v>20001452</v>
      </c>
      <c r="D42" s="66">
        <v>20455865</v>
      </c>
    </row>
    <row r="43" spans="2:4" x14ac:dyDescent="0.25"/>
    <row r="44" spans="2:4" x14ac:dyDescent="0.25"/>
    <row r="45" spans="2:4" x14ac:dyDescent="0.25"/>
    <row r="46" spans="2:4" x14ac:dyDescent="0.25"/>
    <row r="47" spans="2:4" x14ac:dyDescent="0.25"/>
    <row r="48" spans="2:4" x14ac:dyDescent="0.25"/>
    <row r="49" x14ac:dyDescent="0.25"/>
    <row r="50" x14ac:dyDescent="0.25"/>
    <row r="51" x14ac:dyDescent="0.25"/>
    <row r="52" x14ac:dyDescent="0.25"/>
  </sheetData>
  <mergeCells count="3">
    <mergeCell ref="B4:D6"/>
    <mergeCell ref="B8:B9"/>
    <mergeCell ref="C8:D8"/>
  </mergeCells>
  <conditionalFormatting sqref="B10:D25 D26:D42">
    <cfRule type="expression" dxfId="11" priority="3">
      <formula>MOD(ROW(),2)=0</formula>
    </cfRule>
  </conditionalFormatting>
  <conditionalFormatting sqref="B26:B42">
    <cfRule type="expression" dxfId="10" priority="2">
      <formula>MOD(ROW(),2)=0</formula>
    </cfRule>
  </conditionalFormatting>
  <conditionalFormatting sqref="C26:C42">
    <cfRule type="expression" dxfId="9" priority="1">
      <formula>MOD(ROW(),2)=0</formula>
    </cfRule>
  </conditionalFormatting>
  <pageMargins left="0.511811024" right="0.511811024" top="0.78740157499999996" bottom="0.78740157499999996" header="0.31496062000000002" footer="0.31496062000000002"/>
  <headerFooter>
    <oddFooter>&amp;R_x000D_&amp;1#&amp;"Calibri"&amp;10&amp;K000000 Classificação: Direcionado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5:D51"/>
  <sheetViews>
    <sheetView showGridLines="0" showRowColHeaders="0" zoomScale="80" zoomScaleNormal="80" workbookViewId="0">
      <selection activeCell="B48" sqref="B48"/>
    </sheetView>
  </sheetViews>
  <sheetFormatPr defaultColWidth="8.7109375" defaultRowHeight="15" x14ac:dyDescent="0.25"/>
  <cols>
    <col min="1" max="1" width="10.42578125" customWidth="1"/>
    <col min="2" max="2" width="54.42578125" customWidth="1"/>
    <col min="3" max="4" width="21" customWidth="1"/>
    <col min="5" max="5" width="12.42578125" customWidth="1"/>
  </cols>
  <sheetData>
    <row r="5" spans="2:4" x14ac:dyDescent="0.25">
      <c r="B5" s="165"/>
      <c r="C5" s="165"/>
      <c r="D5" s="165"/>
    </row>
    <row r="6" spans="2:4" x14ac:dyDescent="0.25">
      <c r="B6" s="166"/>
      <c r="C6" s="166"/>
      <c r="D6" s="166"/>
    </row>
    <row r="7" spans="2:4" ht="7.5" customHeight="1" x14ac:dyDescent="0.25">
      <c r="B7" s="166"/>
      <c r="C7" s="166"/>
      <c r="D7" s="166"/>
    </row>
    <row r="8" spans="2:4" ht="32.1" customHeight="1" x14ac:dyDescent="0.25">
      <c r="B8" s="18" t="s">
        <v>1</v>
      </c>
      <c r="C8" s="18"/>
      <c r="D8" s="18"/>
    </row>
    <row r="9" spans="2:4" ht="32.1" customHeight="1" x14ac:dyDescent="0.25">
      <c r="B9" s="170"/>
      <c r="C9" s="161" t="s">
        <v>27</v>
      </c>
      <c r="D9" s="162"/>
    </row>
    <row r="10" spans="2:4" ht="31.5" customHeight="1" x14ac:dyDescent="0.25">
      <c r="B10" s="170"/>
      <c r="C10" s="22" t="s">
        <v>41</v>
      </c>
      <c r="D10" s="22" t="s">
        <v>3</v>
      </c>
    </row>
    <row r="11" spans="2:4" ht="29.1" customHeight="1" x14ac:dyDescent="0.25">
      <c r="B11" s="57" t="s">
        <v>132</v>
      </c>
      <c r="C11" s="62">
        <v>1945526</v>
      </c>
      <c r="D11" s="62">
        <v>1874435</v>
      </c>
    </row>
    <row r="12" spans="2:4" ht="21" customHeight="1" x14ac:dyDescent="0.25">
      <c r="B12" s="57"/>
      <c r="C12" s="58"/>
      <c r="D12" s="58"/>
    </row>
    <row r="13" spans="2:4" ht="21" customHeight="1" x14ac:dyDescent="0.25">
      <c r="B13" s="57" t="s">
        <v>133</v>
      </c>
      <c r="C13" s="58"/>
      <c r="D13" s="58"/>
    </row>
    <row r="14" spans="2:4" ht="21" customHeight="1" x14ac:dyDescent="0.25">
      <c r="B14" s="57" t="s">
        <v>134</v>
      </c>
      <c r="C14" s="58"/>
      <c r="D14" s="58"/>
    </row>
    <row r="15" spans="2:4" ht="21" customHeight="1" x14ac:dyDescent="0.25">
      <c r="B15" s="60" t="s">
        <v>12</v>
      </c>
      <c r="C15" s="58">
        <v>-48920</v>
      </c>
      <c r="D15" s="119">
        <v>-49434</v>
      </c>
    </row>
    <row r="16" spans="2:4" ht="21" customHeight="1" x14ac:dyDescent="0.25">
      <c r="B16" s="60" t="s">
        <v>13</v>
      </c>
      <c r="C16" s="61">
        <v>-979386</v>
      </c>
      <c r="D16" s="67">
        <v>-913749</v>
      </c>
    </row>
    <row r="17" spans="2:4" ht="21" customHeight="1" x14ac:dyDescent="0.25">
      <c r="B17" s="60"/>
      <c r="C17" s="62">
        <v>-1028306</v>
      </c>
      <c r="D17" s="120">
        <v>-963183</v>
      </c>
    </row>
    <row r="18" spans="2:4" ht="21" customHeight="1" x14ac:dyDescent="0.25">
      <c r="B18" s="57" t="s">
        <v>135</v>
      </c>
      <c r="C18" s="58"/>
      <c r="D18" s="119"/>
    </row>
    <row r="19" spans="2:4" ht="21" customHeight="1" x14ac:dyDescent="0.25">
      <c r="B19" s="60" t="s">
        <v>136</v>
      </c>
      <c r="C19" s="58">
        <v>-58775</v>
      </c>
      <c r="D19" s="119">
        <v>-57767</v>
      </c>
    </row>
    <row r="20" spans="2:4" ht="21" customHeight="1" x14ac:dyDescent="0.25">
      <c r="B20" s="60" t="s">
        <v>9</v>
      </c>
      <c r="C20" s="58">
        <v>-3914</v>
      </c>
      <c r="D20" s="119">
        <v>-1705</v>
      </c>
    </row>
    <row r="21" spans="2:4" ht="21" customHeight="1" x14ac:dyDescent="0.25">
      <c r="B21" s="60" t="s">
        <v>10</v>
      </c>
      <c r="C21" s="58">
        <v>-17032</v>
      </c>
      <c r="D21" s="119">
        <v>-18193</v>
      </c>
    </row>
    <row r="22" spans="2:4" ht="21" customHeight="1" x14ac:dyDescent="0.25">
      <c r="B22" s="60" t="s">
        <v>11</v>
      </c>
      <c r="C22" s="58">
        <v>-42742</v>
      </c>
      <c r="D22" s="119">
        <v>-48261</v>
      </c>
    </row>
    <row r="23" spans="2:4" ht="21" customHeight="1" x14ac:dyDescent="0.25">
      <c r="B23" s="60" t="s">
        <v>137</v>
      </c>
      <c r="C23" s="58">
        <v>-9363</v>
      </c>
      <c r="D23" s="119">
        <v>-6925</v>
      </c>
    </row>
    <row r="24" spans="2:4" ht="21" customHeight="1" x14ac:dyDescent="0.25">
      <c r="B24" s="60" t="s">
        <v>14</v>
      </c>
      <c r="C24" s="58">
        <v>-19065</v>
      </c>
      <c r="D24" s="119">
        <v>-47198</v>
      </c>
    </row>
    <row r="25" spans="2:4" ht="21" customHeight="1" x14ac:dyDescent="0.25">
      <c r="B25" s="60" t="s">
        <v>138</v>
      </c>
      <c r="C25" s="61">
        <v>-4542</v>
      </c>
      <c r="D25" s="67">
        <v>-1866</v>
      </c>
    </row>
    <row r="26" spans="2:4" ht="21" customHeight="1" x14ac:dyDescent="0.25">
      <c r="B26" s="60"/>
      <c r="C26" s="62">
        <v>-155433</v>
      </c>
      <c r="D26" s="120">
        <v>-181915</v>
      </c>
    </row>
    <row r="27" spans="2:4" ht="21" customHeight="1" x14ac:dyDescent="0.25">
      <c r="B27" s="60"/>
      <c r="C27" s="58"/>
      <c r="D27" s="119"/>
    </row>
    <row r="28" spans="2:4" ht="21" customHeight="1" x14ac:dyDescent="0.25">
      <c r="B28" s="57" t="s">
        <v>139</v>
      </c>
      <c r="C28" s="62">
        <v>-1183739</v>
      </c>
      <c r="D28" s="120">
        <v>-1145098</v>
      </c>
    </row>
    <row r="29" spans="2:4" ht="21" customHeight="1" x14ac:dyDescent="0.25">
      <c r="B29" s="60"/>
      <c r="C29" s="58"/>
      <c r="D29" s="119"/>
    </row>
    <row r="30" spans="2:4" ht="21" customHeight="1" x14ac:dyDescent="0.25">
      <c r="B30" s="57" t="s">
        <v>140</v>
      </c>
      <c r="C30" s="62">
        <v>761787</v>
      </c>
      <c r="D30" s="120">
        <v>729337</v>
      </c>
    </row>
    <row r="31" spans="2:4" ht="21" customHeight="1" x14ac:dyDescent="0.25">
      <c r="B31" s="60"/>
      <c r="C31" s="58"/>
      <c r="D31" s="119"/>
    </row>
    <row r="32" spans="2:4" ht="21" customHeight="1" x14ac:dyDescent="0.25">
      <c r="B32" s="57" t="s">
        <v>141</v>
      </c>
      <c r="C32" s="58"/>
      <c r="D32" s="119"/>
    </row>
    <row r="33" spans="2:4" ht="21" customHeight="1" x14ac:dyDescent="0.25">
      <c r="B33" s="60" t="s">
        <v>142</v>
      </c>
      <c r="C33" s="58">
        <v>1112</v>
      </c>
      <c r="D33" s="119">
        <v>-3543</v>
      </c>
    </row>
    <row r="34" spans="2:4" ht="21" customHeight="1" x14ac:dyDescent="0.25">
      <c r="B34" s="60" t="s">
        <v>143</v>
      </c>
      <c r="C34" s="58">
        <v>-39872</v>
      </c>
      <c r="D34" s="119">
        <v>-42359</v>
      </c>
    </row>
    <row r="35" spans="2:4" ht="21" customHeight="1" x14ac:dyDescent="0.25">
      <c r="B35" s="60" t="s">
        <v>144</v>
      </c>
      <c r="C35" s="61">
        <v>-27623</v>
      </c>
      <c r="D35" s="67">
        <v>-53244</v>
      </c>
    </row>
    <row r="36" spans="2:4" ht="21" customHeight="1" x14ac:dyDescent="0.25">
      <c r="B36" s="60"/>
      <c r="C36" s="62">
        <v>-66383</v>
      </c>
      <c r="D36" s="120">
        <v>-99146</v>
      </c>
    </row>
    <row r="37" spans="2:4" ht="21" customHeight="1" x14ac:dyDescent="0.25">
      <c r="B37" s="60"/>
      <c r="C37" s="58"/>
      <c r="D37" s="119"/>
    </row>
    <row r="38" spans="2:4" x14ac:dyDescent="0.25">
      <c r="B38" s="60" t="s">
        <v>145</v>
      </c>
      <c r="C38" s="58">
        <v>5816</v>
      </c>
      <c r="D38" s="119" t="s">
        <v>4</v>
      </c>
    </row>
    <row r="39" spans="2:4" ht="21" customHeight="1" x14ac:dyDescent="0.25">
      <c r="B39" s="60" t="s">
        <v>146</v>
      </c>
      <c r="C39" s="61">
        <v>-3493</v>
      </c>
      <c r="D39" s="67">
        <v>5457</v>
      </c>
    </row>
    <row r="40" spans="2:4" ht="26.25" customHeight="1" x14ac:dyDescent="0.25">
      <c r="B40" s="57" t="s">
        <v>147</v>
      </c>
      <c r="C40" s="62">
        <v>697727</v>
      </c>
      <c r="D40" s="120">
        <v>635648</v>
      </c>
    </row>
    <row r="41" spans="2:4" x14ac:dyDescent="0.25">
      <c r="B41" s="60"/>
      <c r="C41" s="58"/>
      <c r="D41" s="119"/>
    </row>
    <row r="42" spans="2:4" ht="21" customHeight="1" x14ac:dyDescent="0.25">
      <c r="B42" s="60" t="s">
        <v>148</v>
      </c>
      <c r="C42" s="58">
        <v>22970</v>
      </c>
      <c r="D42" s="119">
        <v>1341869</v>
      </c>
    </row>
    <row r="43" spans="2:4" ht="21" customHeight="1" x14ac:dyDescent="0.25">
      <c r="B43" s="60" t="s">
        <v>149</v>
      </c>
      <c r="C43" s="61">
        <v>-1220217</v>
      </c>
      <c r="D43" s="67">
        <v>-2031542</v>
      </c>
    </row>
    <row r="44" spans="2:4" ht="21" customHeight="1" x14ac:dyDescent="0.25">
      <c r="B44" s="57" t="s">
        <v>150</v>
      </c>
      <c r="C44" s="62">
        <v>-499520</v>
      </c>
      <c r="D44" s="120">
        <v>-54025</v>
      </c>
    </row>
    <row r="45" spans="2:4" ht="21" customHeight="1" x14ac:dyDescent="0.25">
      <c r="B45" s="60"/>
      <c r="C45" s="58"/>
      <c r="D45" s="119"/>
    </row>
    <row r="46" spans="2:4" ht="21" customHeight="1" x14ac:dyDescent="0.25">
      <c r="B46" s="60" t="s">
        <v>151</v>
      </c>
      <c r="C46" s="58">
        <v>-57463</v>
      </c>
      <c r="D46" s="119">
        <v>-49649</v>
      </c>
    </row>
    <row r="47" spans="2:4" ht="21" customHeight="1" x14ac:dyDescent="0.25">
      <c r="B47" s="60" t="s">
        <v>99</v>
      </c>
      <c r="C47" s="58">
        <v>245610</v>
      </c>
      <c r="D47" s="119">
        <v>88350</v>
      </c>
    </row>
    <row r="48" spans="2:4" ht="21" customHeight="1" x14ac:dyDescent="0.25">
      <c r="B48" s="57" t="s">
        <v>152</v>
      </c>
      <c r="C48" s="131">
        <v>-311373</v>
      </c>
      <c r="D48" s="66">
        <v>-15324</v>
      </c>
    </row>
    <row r="49" spans="2:4" ht="21" customHeight="1" x14ac:dyDescent="0.25">
      <c r="B49" s="57" t="s">
        <v>153</v>
      </c>
      <c r="C49" s="132">
        <v>-0.11</v>
      </c>
      <c r="D49" s="133">
        <v>-0.01</v>
      </c>
    </row>
    <row r="50" spans="2:4" x14ac:dyDescent="0.25">
      <c r="B50" s="57" t="s">
        <v>154</v>
      </c>
      <c r="C50" s="132">
        <v>-0.12</v>
      </c>
      <c r="D50" s="133">
        <v>-0.01</v>
      </c>
    </row>
    <row r="51" spans="2:4" x14ac:dyDescent="0.25">
      <c r="B51" s="2"/>
      <c r="C51" s="2"/>
      <c r="D51" s="2"/>
    </row>
  </sheetData>
  <mergeCells count="3">
    <mergeCell ref="B9:B10"/>
    <mergeCell ref="C9:D9"/>
    <mergeCell ref="B5:D7"/>
  </mergeCells>
  <conditionalFormatting sqref="B11:D14 D40 D42:D49 D15:D38">
    <cfRule type="expression" dxfId="8" priority="8">
      <formula>MOD(ROW(),2)=0</formula>
    </cfRule>
  </conditionalFormatting>
  <conditionalFormatting sqref="D41">
    <cfRule type="expression" dxfId="7" priority="6">
      <formula>MOD(ROW(),2)=0</formula>
    </cfRule>
  </conditionalFormatting>
  <conditionalFormatting sqref="D39">
    <cfRule type="expression" dxfId="6" priority="7">
      <formula>MOD(ROW(),2)=0</formula>
    </cfRule>
  </conditionalFormatting>
  <conditionalFormatting sqref="B15:B49">
    <cfRule type="expression" dxfId="5" priority="5">
      <formula>MOD(ROW(),2)=0</formula>
    </cfRule>
  </conditionalFormatting>
  <conditionalFormatting sqref="C15:C49">
    <cfRule type="expression" dxfId="4" priority="4">
      <formula>MOD(ROW(),2)=0</formula>
    </cfRule>
  </conditionalFormatting>
  <conditionalFormatting sqref="B50">
    <cfRule type="expression" dxfId="3" priority="3">
      <formula>MOD(ROW(),2)=0</formula>
    </cfRule>
  </conditionalFormatting>
  <conditionalFormatting sqref="D50">
    <cfRule type="expression" dxfId="2" priority="2">
      <formula>MOD(ROW(),2)=0</formula>
    </cfRule>
  </conditionalFormatting>
  <conditionalFormatting sqref="C50">
    <cfRule type="expression" dxfId="1" priority="1">
      <formula>MOD(ROW(),2)=0</formula>
    </cfRule>
  </conditionalFormatting>
  <pageMargins left="0.511811024" right="0.511811024" top="0.78740157499999996" bottom="0.78740157499999996" header="0.31496062000000002" footer="0.31496062000000002"/>
  <headerFooter>
    <oddFooter>&amp;R_x000D_&amp;1#&amp;"Calibri"&amp;10&amp;K000000 Classificação: Direcionado</oddFooter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7:E75"/>
  <sheetViews>
    <sheetView showGridLines="0" showRowColHeaders="0" zoomScale="80" zoomScaleNormal="80" workbookViewId="0"/>
  </sheetViews>
  <sheetFormatPr defaultColWidth="0" defaultRowHeight="15" x14ac:dyDescent="0.25"/>
  <cols>
    <col min="1" max="1" width="2.85546875" customWidth="1"/>
    <col min="2" max="2" width="90.140625" customWidth="1"/>
    <col min="3" max="4" width="18.5703125" customWidth="1"/>
    <col min="5" max="5" width="2.85546875" customWidth="1"/>
    <col min="6" max="16384" width="8.7109375" hidden="1"/>
  </cols>
  <sheetData>
    <row r="7" spans="2:4" ht="9.6" customHeight="1" x14ac:dyDescent="0.25">
      <c r="B7" s="154"/>
      <c r="C7" s="163"/>
      <c r="D7" s="163"/>
    </row>
    <row r="8" spans="2:4" x14ac:dyDescent="0.25">
      <c r="B8" s="6" t="s">
        <v>0</v>
      </c>
      <c r="C8" s="2"/>
      <c r="D8" s="2"/>
    </row>
    <row r="9" spans="2:4" x14ac:dyDescent="0.25">
      <c r="B9" s="170"/>
      <c r="C9" s="161" t="s">
        <v>27</v>
      </c>
      <c r="D9" s="162"/>
    </row>
    <row r="10" spans="2:4" ht="32.450000000000003" customHeight="1" x14ac:dyDescent="0.25">
      <c r="B10" s="170"/>
      <c r="C10" s="22" t="s">
        <v>41</v>
      </c>
      <c r="D10" s="22" t="s">
        <v>57</v>
      </c>
    </row>
    <row r="11" spans="2:4" ht="36.6" customHeight="1" x14ac:dyDescent="0.25">
      <c r="B11" s="57" t="s">
        <v>155</v>
      </c>
      <c r="C11" s="73"/>
      <c r="D11" s="73"/>
    </row>
    <row r="12" spans="2:4" ht="21" customHeight="1" x14ac:dyDescent="0.25">
      <c r="B12" s="60" t="s">
        <v>59</v>
      </c>
      <c r="C12" s="58">
        <v>-311373</v>
      </c>
      <c r="D12" s="58">
        <v>-15324</v>
      </c>
    </row>
    <row r="13" spans="2:4" ht="21" customHeight="1" x14ac:dyDescent="0.25">
      <c r="B13" s="60" t="s">
        <v>156</v>
      </c>
      <c r="C13" s="58"/>
      <c r="D13" s="58"/>
    </row>
    <row r="14" spans="2:4" ht="21" customHeight="1" x14ac:dyDescent="0.25">
      <c r="B14" s="57" t="s">
        <v>157</v>
      </c>
      <c r="C14" s="58"/>
      <c r="D14" s="58"/>
    </row>
    <row r="15" spans="2:4" ht="21" customHeight="1" x14ac:dyDescent="0.25">
      <c r="B15" s="60" t="s">
        <v>11</v>
      </c>
      <c r="C15" s="58">
        <v>47875</v>
      </c>
      <c r="D15" s="58">
        <v>52439</v>
      </c>
    </row>
    <row r="16" spans="2:4" ht="21" customHeight="1" x14ac:dyDescent="0.25">
      <c r="B16" s="60" t="s">
        <v>158</v>
      </c>
      <c r="C16" s="58">
        <v>1514</v>
      </c>
      <c r="D16" s="58">
        <v>1198</v>
      </c>
    </row>
    <row r="17" spans="2:4" ht="21" customHeight="1" x14ac:dyDescent="0.25">
      <c r="B17" s="60" t="s">
        <v>159</v>
      </c>
      <c r="C17" s="58">
        <v>-272988</v>
      </c>
      <c r="D17" s="58">
        <v>-185515</v>
      </c>
    </row>
    <row r="18" spans="2:4" ht="21" customHeight="1" x14ac:dyDescent="0.25">
      <c r="B18" s="60" t="s">
        <v>160</v>
      </c>
      <c r="C18" s="58">
        <v>3493</v>
      </c>
      <c r="D18" s="58">
        <v>-5457</v>
      </c>
    </row>
    <row r="19" spans="2:4" ht="21" customHeight="1" x14ac:dyDescent="0.25">
      <c r="B19" s="60" t="s">
        <v>161</v>
      </c>
      <c r="C19" s="58">
        <v>266363</v>
      </c>
      <c r="D19" s="58">
        <v>266279</v>
      </c>
    </row>
    <row r="20" spans="2:4" ht="21" customHeight="1" x14ac:dyDescent="0.25">
      <c r="B20" s="60" t="s">
        <v>162</v>
      </c>
      <c r="C20" s="58">
        <v>750900</v>
      </c>
      <c r="D20" s="58">
        <v>1752000</v>
      </c>
    </row>
    <row r="21" spans="2:4" ht="21" customHeight="1" x14ac:dyDescent="0.25">
      <c r="B21" s="60" t="s">
        <v>163</v>
      </c>
      <c r="C21" s="58">
        <v>-6036</v>
      </c>
      <c r="D21" s="58" t="s">
        <v>4</v>
      </c>
    </row>
    <row r="22" spans="2:4" ht="21" customHeight="1" x14ac:dyDescent="0.25">
      <c r="B22" s="60" t="s">
        <v>164</v>
      </c>
      <c r="C22" s="58">
        <v>3051</v>
      </c>
      <c r="D22" s="58">
        <v>2987</v>
      </c>
    </row>
    <row r="23" spans="2:4" ht="21" customHeight="1" x14ac:dyDescent="0.25">
      <c r="B23" s="60" t="s">
        <v>99</v>
      </c>
      <c r="C23" s="58">
        <v>-245610</v>
      </c>
      <c r="D23" s="119">
        <v>-88350</v>
      </c>
    </row>
    <row r="24" spans="2:4" ht="21" customHeight="1" x14ac:dyDescent="0.25">
      <c r="B24" s="60" t="s">
        <v>165</v>
      </c>
      <c r="C24" s="58">
        <v>-976</v>
      </c>
      <c r="D24" s="119">
        <v>-4302</v>
      </c>
    </row>
    <row r="25" spans="2:4" ht="21" customHeight="1" x14ac:dyDescent="0.25">
      <c r="B25" s="60" t="s">
        <v>166</v>
      </c>
      <c r="C25" s="58">
        <v>8251</v>
      </c>
      <c r="D25" s="119">
        <v>10468</v>
      </c>
    </row>
    <row r="26" spans="2:4" ht="21" customHeight="1" x14ac:dyDescent="0.25">
      <c r="B26" s="60" t="s">
        <v>167</v>
      </c>
      <c r="C26" s="58">
        <v>187348</v>
      </c>
      <c r="D26" s="119">
        <v>-1314240</v>
      </c>
    </row>
    <row r="27" spans="2:4" ht="21" customHeight="1" x14ac:dyDescent="0.25">
      <c r="B27" s="60" t="s">
        <v>168</v>
      </c>
      <c r="C27" s="58">
        <v>-13167</v>
      </c>
      <c r="D27" s="119">
        <v>20812</v>
      </c>
    </row>
    <row r="28" spans="2:4" ht="21" customHeight="1" x14ac:dyDescent="0.25">
      <c r="B28" s="60" t="s">
        <v>8</v>
      </c>
      <c r="C28" s="58">
        <v>26851</v>
      </c>
      <c r="D28" s="119">
        <v>26450</v>
      </c>
    </row>
    <row r="29" spans="2:4" ht="21" customHeight="1" x14ac:dyDescent="0.25">
      <c r="B29" s="60" t="s">
        <v>102</v>
      </c>
      <c r="C29" s="61">
        <v>-6148</v>
      </c>
      <c r="D29" s="67">
        <v>-356</v>
      </c>
    </row>
    <row r="30" spans="2:4" x14ac:dyDescent="0.25">
      <c r="B30" s="60"/>
      <c r="C30" s="62">
        <v>439348</v>
      </c>
      <c r="D30" s="120">
        <v>519089</v>
      </c>
    </row>
    <row r="31" spans="2:4" ht="21" customHeight="1" x14ac:dyDescent="0.25">
      <c r="B31" s="57" t="s">
        <v>169</v>
      </c>
      <c r="C31" s="58"/>
      <c r="D31" s="119"/>
    </row>
    <row r="32" spans="2:4" ht="21" customHeight="1" x14ac:dyDescent="0.25">
      <c r="B32" s="60" t="s">
        <v>87</v>
      </c>
      <c r="C32" s="58">
        <v>97635</v>
      </c>
      <c r="D32" s="119">
        <v>126917</v>
      </c>
    </row>
    <row r="33" spans="2:4" ht="21" customHeight="1" x14ac:dyDescent="0.25">
      <c r="B33" s="60" t="s">
        <v>89</v>
      </c>
      <c r="C33" s="58">
        <v>353906</v>
      </c>
      <c r="D33" s="119">
        <v>-2897</v>
      </c>
    </row>
    <row r="34" spans="2:4" ht="21" customHeight="1" x14ac:dyDescent="0.25">
      <c r="B34" s="60" t="s">
        <v>90</v>
      </c>
      <c r="C34" s="58">
        <v>-134497</v>
      </c>
      <c r="D34" s="119">
        <v>-8095</v>
      </c>
    </row>
    <row r="35" spans="2:4" ht="21" customHeight="1" x14ac:dyDescent="0.25">
      <c r="B35" s="60" t="s">
        <v>170</v>
      </c>
      <c r="C35" s="58">
        <v>-61</v>
      </c>
      <c r="D35" s="119">
        <v>1586</v>
      </c>
    </row>
    <row r="36" spans="2:4" ht="21" customHeight="1" x14ac:dyDescent="0.25">
      <c r="B36" s="60" t="s">
        <v>171</v>
      </c>
      <c r="C36" s="58">
        <v>-507</v>
      </c>
      <c r="D36" s="119">
        <v>195467</v>
      </c>
    </row>
    <row r="37" spans="2:4" ht="21" customHeight="1" x14ac:dyDescent="0.25">
      <c r="B37" s="60" t="s">
        <v>172</v>
      </c>
      <c r="C37" s="58" t="s">
        <v>4</v>
      </c>
      <c r="D37" s="119">
        <v>491</v>
      </c>
    </row>
    <row r="38" spans="2:4" ht="21" customHeight="1" x14ac:dyDescent="0.25">
      <c r="B38" s="60" t="s">
        <v>173</v>
      </c>
      <c r="C38" s="58">
        <v>215925</v>
      </c>
      <c r="D38" s="119">
        <v>154935</v>
      </c>
    </row>
    <row r="39" spans="2:4" ht="21" customHeight="1" x14ac:dyDescent="0.25">
      <c r="B39" s="60" t="s">
        <v>95</v>
      </c>
      <c r="C39" s="61">
        <v>14196</v>
      </c>
      <c r="D39" s="67">
        <v>-511</v>
      </c>
    </row>
    <row r="40" spans="2:4" ht="21" customHeight="1" x14ac:dyDescent="0.25">
      <c r="B40" s="60"/>
      <c r="C40" s="62">
        <v>546597</v>
      </c>
      <c r="D40" s="120">
        <v>467893</v>
      </c>
    </row>
    <row r="41" spans="2:4" ht="21" customHeight="1" x14ac:dyDescent="0.25">
      <c r="B41" s="57" t="s">
        <v>174</v>
      </c>
      <c r="C41" s="58"/>
      <c r="D41" s="119"/>
    </row>
    <row r="42" spans="2:4" ht="21" customHeight="1" x14ac:dyDescent="0.25">
      <c r="B42" s="60" t="s">
        <v>175</v>
      </c>
      <c r="C42" s="58">
        <v>-86179</v>
      </c>
      <c r="D42" s="119">
        <v>-102918</v>
      </c>
    </row>
    <row r="43" spans="2:4" ht="21" customHeight="1" x14ac:dyDescent="0.25">
      <c r="B43" s="60" t="s">
        <v>112</v>
      </c>
      <c r="C43" s="58">
        <v>-272534</v>
      </c>
      <c r="D43" s="126">
        <v>10945</v>
      </c>
    </row>
    <row r="44" spans="2:4" ht="21" customHeight="1" x14ac:dyDescent="0.25">
      <c r="B44" s="60" t="s">
        <v>176</v>
      </c>
      <c r="C44" s="58">
        <v>57463</v>
      </c>
      <c r="D44" s="126">
        <v>49649</v>
      </c>
    </row>
    <row r="45" spans="2:4" ht="21" customHeight="1" x14ac:dyDescent="0.25">
      <c r="B45" s="60" t="s">
        <v>177</v>
      </c>
      <c r="C45" s="58">
        <v>-3812</v>
      </c>
      <c r="D45" s="119">
        <v>-4277</v>
      </c>
    </row>
    <row r="46" spans="2:4" ht="21" customHeight="1" x14ac:dyDescent="0.25">
      <c r="B46" s="60" t="s">
        <v>178</v>
      </c>
      <c r="C46" s="58">
        <v>-8726</v>
      </c>
      <c r="D46" s="119">
        <v>8884</v>
      </c>
    </row>
    <row r="47" spans="2:4" ht="21" customHeight="1" x14ac:dyDescent="0.25">
      <c r="B47" s="60" t="s">
        <v>8</v>
      </c>
      <c r="C47" s="58">
        <v>-22342</v>
      </c>
      <c r="D47" s="119">
        <v>-19720</v>
      </c>
    </row>
    <row r="48" spans="2:4" ht="21" customHeight="1" x14ac:dyDescent="0.25">
      <c r="B48" s="60" t="s">
        <v>102</v>
      </c>
      <c r="C48" s="61">
        <v>-9973</v>
      </c>
      <c r="D48" s="67">
        <v>-2932</v>
      </c>
    </row>
    <row r="49" spans="2:4" ht="21" customHeight="1" x14ac:dyDescent="0.25">
      <c r="B49" s="60"/>
      <c r="C49" s="131">
        <v>-346103</v>
      </c>
      <c r="D49" s="66">
        <v>-60369</v>
      </c>
    </row>
    <row r="50" spans="2:4" ht="21" customHeight="1" x14ac:dyDescent="0.25">
      <c r="B50" s="57" t="s">
        <v>179</v>
      </c>
      <c r="C50" s="131">
        <v>639842</v>
      </c>
      <c r="D50" s="66">
        <v>926613</v>
      </c>
    </row>
    <row r="51" spans="2:4" ht="21" customHeight="1" x14ac:dyDescent="0.25">
      <c r="B51" s="60"/>
      <c r="C51" s="58"/>
      <c r="D51" s="119"/>
    </row>
    <row r="52" spans="2:4" ht="21" customHeight="1" x14ac:dyDescent="0.25">
      <c r="B52" s="60" t="s">
        <v>180</v>
      </c>
      <c r="C52" s="58">
        <v>-1659</v>
      </c>
      <c r="D52" s="119">
        <v>-135369</v>
      </c>
    </row>
    <row r="53" spans="2:4" ht="21" customHeight="1" x14ac:dyDescent="0.25">
      <c r="B53" s="60" t="s">
        <v>181</v>
      </c>
      <c r="C53" s="58">
        <v>-45801</v>
      </c>
      <c r="D53" s="119">
        <v>-72835</v>
      </c>
    </row>
    <row r="54" spans="2:4" ht="21" customHeight="1" x14ac:dyDescent="0.25">
      <c r="B54" s="60" t="s">
        <v>182</v>
      </c>
      <c r="C54" s="58">
        <v>-54</v>
      </c>
      <c r="D54" s="119">
        <v>-62</v>
      </c>
    </row>
    <row r="55" spans="2:4" ht="21" customHeight="1" thickBot="1" x14ac:dyDescent="0.3">
      <c r="B55" s="57" t="s">
        <v>183</v>
      </c>
      <c r="C55" s="121">
        <v>592328</v>
      </c>
      <c r="D55" s="64">
        <v>718347</v>
      </c>
    </row>
    <row r="56" spans="2:4" ht="21" customHeight="1" thickTop="1" x14ac:dyDescent="0.25">
      <c r="B56" s="60"/>
      <c r="C56" s="58"/>
      <c r="D56" s="119"/>
    </row>
    <row r="57" spans="2:4" ht="21" customHeight="1" x14ac:dyDescent="0.25">
      <c r="B57" s="60" t="s">
        <v>184</v>
      </c>
      <c r="C57" s="58"/>
      <c r="D57" s="119"/>
    </row>
    <row r="58" spans="2:4" ht="21" customHeight="1" x14ac:dyDescent="0.25">
      <c r="B58" s="60" t="s">
        <v>185</v>
      </c>
      <c r="C58" s="58" t="s">
        <v>4</v>
      </c>
      <c r="D58" s="119" t="s">
        <v>4</v>
      </c>
    </row>
    <row r="59" spans="2:4" ht="21" customHeight="1" x14ac:dyDescent="0.25">
      <c r="B59" s="60" t="s">
        <v>104</v>
      </c>
      <c r="C59" s="58">
        <v>-27791</v>
      </c>
      <c r="D59" s="119">
        <v>-25158</v>
      </c>
    </row>
    <row r="60" spans="2:4" ht="21" customHeight="1" x14ac:dyDescent="0.25">
      <c r="B60" s="60" t="s">
        <v>105</v>
      </c>
      <c r="C60" s="58">
        <v>-2552</v>
      </c>
      <c r="D60" s="134">
        <v>-64</v>
      </c>
    </row>
    <row r="61" spans="2:4" ht="21" customHeight="1" x14ac:dyDescent="0.25">
      <c r="B61" s="60" t="s">
        <v>86</v>
      </c>
      <c r="C61" s="58">
        <v>264974</v>
      </c>
      <c r="D61" s="119">
        <v>-136787</v>
      </c>
    </row>
    <row r="62" spans="2:4" ht="21" customHeight="1" thickBot="1" x14ac:dyDescent="0.3">
      <c r="B62" s="57" t="s">
        <v>186</v>
      </c>
      <c r="C62" s="121">
        <v>234631</v>
      </c>
      <c r="D62" s="64">
        <v>-162009</v>
      </c>
    </row>
    <row r="63" spans="2:4" ht="21" customHeight="1" thickTop="1" x14ac:dyDescent="0.25">
      <c r="B63" s="60"/>
      <c r="C63" s="58"/>
      <c r="D63" s="119"/>
    </row>
    <row r="64" spans="2:4" ht="21" customHeight="1" x14ac:dyDescent="0.25">
      <c r="B64" s="57" t="s">
        <v>187</v>
      </c>
      <c r="C64" s="58"/>
      <c r="D64" s="119"/>
    </row>
    <row r="65" spans="2:4" ht="21" customHeight="1" x14ac:dyDescent="0.25">
      <c r="B65" s="60" t="s">
        <v>188</v>
      </c>
      <c r="C65" s="58">
        <v>-657646</v>
      </c>
      <c r="D65" s="119">
        <v>-416745</v>
      </c>
    </row>
    <row r="66" spans="2:4" ht="21" customHeight="1" x14ac:dyDescent="0.25">
      <c r="B66" s="60" t="s">
        <v>189</v>
      </c>
      <c r="C66" s="58">
        <v>-2890</v>
      </c>
      <c r="D66" s="119">
        <v>-4447</v>
      </c>
    </row>
    <row r="67" spans="2:4" ht="21" customHeight="1" thickBot="1" x14ac:dyDescent="0.3">
      <c r="B67" s="57" t="s">
        <v>190</v>
      </c>
      <c r="C67" s="121">
        <v>-660536</v>
      </c>
      <c r="D67" s="64">
        <v>-421192</v>
      </c>
    </row>
    <row r="68" spans="2:4" ht="21" customHeight="1" thickTop="1" x14ac:dyDescent="0.25">
      <c r="B68" s="60"/>
      <c r="C68" s="58"/>
      <c r="D68" s="119"/>
    </row>
    <row r="69" spans="2:4" ht="21" customHeight="1" x14ac:dyDescent="0.25">
      <c r="B69" s="57" t="s">
        <v>191</v>
      </c>
      <c r="C69" s="62">
        <v>166423</v>
      </c>
      <c r="D69" s="120">
        <v>135146</v>
      </c>
    </row>
    <row r="70" spans="2:4" ht="21" customHeight="1" x14ac:dyDescent="0.25">
      <c r="B70" s="57" t="s">
        <v>192</v>
      </c>
      <c r="C70" s="62">
        <v>384397</v>
      </c>
      <c r="D70" s="120">
        <v>211608</v>
      </c>
    </row>
    <row r="71" spans="2:4" ht="21" customHeight="1" thickBot="1" x14ac:dyDescent="0.3">
      <c r="B71" s="57" t="s">
        <v>193</v>
      </c>
      <c r="C71" s="121">
        <v>550820</v>
      </c>
      <c r="D71" s="64">
        <v>346754</v>
      </c>
    </row>
    <row r="72" spans="2:4" ht="15.75" thickTop="1" x14ac:dyDescent="0.25">
      <c r="B72" s="24"/>
      <c r="C72" s="24"/>
      <c r="D72" s="24"/>
    </row>
    <row r="73" spans="2:4" x14ac:dyDescent="0.25">
      <c r="B73" s="24"/>
      <c r="C73" s="24"/>
      <c r="D73" s="24"/>
    </row>
    <row r="74" spans="2:4" x14ac:dyDescent="0.25">
      <c r="B74" s="24"/>
      <c r="C74" s="24"/>
      <c r="D74" s="24"/>
    </row>
    <row r="75" spans="2:4" x14ac:dyDescent="0.25">
      <c r="B75" s="24"/>
      <c r="C75" s="24"/>
      <c r="D75" s="24"/>
    </row>
  </sheetData>
  <mergeCells count="3">
    <mergeCell ref="B7:D7"/>
    <mergeCell ref="B9:B10"/>
    <mergeCell ref="C9:D9"/>
  </mergeCells>
  <conditionalFormatting sqref="B11:D71">
    <cfRule type="expression" dxfId="0" priority="1">
      <formula>MOD(ROW(),2)=0</formula>
    </cfRule>
  </conditionalFormatting>
  <pageMargins left="0.511811024" right="0.511811024" top="0.78740157499999996" bottom="0.78740157499999996" header="0.31496062000000002" footer="0.31496062000000002"/>
  <headerFooter>
    <oddFooter>&amp;R_x000D_&amp;1#&amp;"Calibri"&amp;10&amp;K000000 Classificação: Direcionado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7:O28"/>
  <sheetViews>
    <sheetView showGridLines="0" showRowColHeaders="0" zoomScale="80" zoomScaleNormal="80" workbookViewId="0"/>
  </sheetViews>
  <sheetFormatPr defaultRowHeight="12.75" x14ac:dyDescent="0.2"/>
  <cols>
    <col min="1" max="1" width="12.85546875" style="20" customWidth="1"/>
    <col min="2" max="2" width="39.28515625" style="20" customWidth="1"/>
    <col min="3" max="3" width="14.5703125" style="20" bestFit="1" customWidth="1"/>
    <col min="4" max="4" width="4.28515625" style="20" customWidth="1"/>
    <col min="5" max="5" width="39.28515625" style="20" customWidth="1"/>
    <col min="6" max="6" width="14.42578125" style="23" bestFit="1" customWidth="1"/>
    <col min="7" max="7" width="4.42578125" style="23" bestFit="1" customWidth="1"/>
    <col min="8" max="8" width="9.140625" style="20"/>
    <col min="9" max="9" width="12.140625" style="20" customWidth="1"/>
    <col min="10" max="10" width="9" style="20" customWidth="1"/>
    <col min="11" max="11" width="34" style="20" hidden="1" customWidth="1"/>
    <col min="12" max="13" width="9.140625" style="20" hidden="1" customWidth="1"/>
    <col min="14" max="14" width="31" style="20" hidden="1" customWidth="1"/>
    <col min="15" max="15" width="9.140625" style="20" hidden="1" customWidth="1"/>
    <col min="16" max="16" width="9.140625" style="20" customWidth="1"/>
    <col min="17" max="16384" width="9.140625" style="20"/>
  </cols>
  <sheetData>
    <row r="7" spans="1:8" ht="15.75" x14ac:dyDescent="0.25">
      <c r="A7" s="27"/>
      <c r="B7" s="27"/>
      <c r="C7" s="27"/>
      <c r="D7" s="27"/>
      <c r="E7" s="27"/>
      <c r="F7" s="27"/>
      <c r="G7" s="27"/>
      <c r="H7" s="27"/>
    </row>
    <row r="8" spans="1:8" ht="15.75" x14ac:dyDescent="0.25">
      <c r="A8" s="27"/>
      <c r="B8" s="27"/>
      <c r="C8" s="27"/>
      <c r="D8" s="27"/>
      <c r="E8" s="27"/>
      <c r="F8" s="27"/>
      <c r="G8" s="27"/>
      <c r="H8" s="27"/>
    </row>
    <row r="9" spans="1:8" ht="15.75" x14ac:dyDescent="0.25">
      <c r="A9" s="27"/>
      <c r="B9" s="27"/>
      <c r="C9" s="27"/>
      <c r="D9" s="27"/>
      <c r="E9" s="27"/>
      <c r="F9" s="27"/>
      <c r="G9" s="27"/>
      <c r="H9" s="27"/>
    </row>
    <row r="10" spans="1:8" ht="16.5" thickBot="1" x14ac:dyDescent="0.3">
      <c r="A10" s="27"/>
      <c r="B10" s="27"/>
      <c r="C10" s="27"/>
      <c r="D10" s="27"/>
      <c r="E10" s="27"/>
      <c r="F10" s="27"/>
      <c r="G10" s="27"/>
      <c r="H10" s="27"/>
    </row>
    <row r="11" spans="1:8" ht="16.5" thickTop="1" x14ac:dyDescent="0.2">
      <c r="B11" s="150" t="s">
        <v>42</v>
      </c>
      <c r="C11" s="151"/>
      <c r="D11" s="97"/>
      <c r="E11" s="150" t="s">
        <v>43</v>
      </c>
      <c r="F11" s="151"/>
    </row>
    <row r="12" spans="1:8" ht="15.75" x14ac:dyDescent="0.2">
      <c r="B12" s="152" t="s">
        <v>44</v>
      </c>
      <c r="C12" s="153"/>
      <c r="D12" s="97"/>
      <c r="E12" s="152" t="s">
        <v>44</v>
      </c>
      <c r="F12" s="153"/>
    </row>
    <row r="13" spans="1:8" x14ac:dyDescent="0.2">
      <c r="B13" s="99" t="s">
        <v>45</v>
      </c>
      <c r="C13" s="100">
        <v>887</v>
      </c>
      <c r="E13" s="99" t="s">
        <v>46</v>
      </c>
      <c r="F13" s="101">
        <v>7836</v>
      </c>
    </row>
    <row r="14" spans="1:8" x14ac:dyDescent="0.2">
      <c r="B14" s="102" t="s">
        <v>47</v>
      </c>
      <c r="C14" s="103">
        <v>908</v>
      </c>
      <c r="E14" s="102" t="s">
        <v>48</v>
      </c>
      <c r="F14" s="103">
        <v>575</v>
      </c>
    </row>
    <row r="15" spans="1:8" x14ac:dyDescent="0.2">
      <c r="B15" s="104" t="s">
        <v>49</v>
      </c>
      <c r="C15" s="105">
        <v>-21</v>
      </c>
      <c r="E15" s="104" t="s">
        <v>50</v>
      </c>
      <c r="F15" s="105">
        <v>6202</v>
      </c>
    </row>
    <row r="16" spans="1:8" x14ac:dyDescent="0.2">
      <c r="B16" s="104"/>
      <c r="C16" s="106"/>
      <c r="E16" s="104" t="s">
        <v>51</v>
      </c>
      <c r="F16" s="105">
        <v>1058</v>
      </c>
    </row>
    <row r="17" spans="2:6" x14ac:dyDescent="0.2">
      <c r="B17" s="104"/>
      <c r="C17" s="106"/>
      <c r="E17" s="102" t="s">
        <v>52</v>
      </c>
      <c r="F17" s="103">
        <v>1</v>
      </c>
    </row>
    <row r="18" spans="2:6" x14ac:dyDescent="0.2">
      <c r="B18" s="99" t="s">
        <v>53</v>
      </c>
      <c r="C18" s="100">
        <v>4835</v>
      </c>
      <c r="E18" s="104"/>
      <c r="F18" s="105"/>
    </row>
    <row r="19" spans="2:6" x14ac:dyDescent="0.2">
      <c r="B19" s="104"/>
      <c r="C19" s="106"/>
      <c r="E19" s="98"/>
      <c r="F19" s="107"/>
    </row>
    <row r="20" spans="2:6" x14ac:dyDescent="0.2">
      <c r="B20" s="108"/>
      <c r="C20" s="109"/>
      <c r="E20" s="108"/>
      <c r="F20" s="107"/>
    </row>
    <row r="21" spans="2:6" x14ac:dyDescent="0.2">
      <c r="B21" s="108"/>
      <c r="C21" s="109"/>
      <c r="E21" s="99"/>
      <c r="F21" s="101"/>
    </row>
    <row r="22" spans="2:6" x14ac:dyDescent="0.2">
      <c r="B22" s="99" t="s">
        <v>54</v>
      </c>
      <c r="C22" s="100">
        <v>888</v>
      </c>
      <c r="E22" s="98"/>
      <c r="F22" s="107"/>
    </row>
    <row r="23" spans="2:6" x14ac:dyDescent="0.2">
      <c r="B23" s="99"/>
      <c r="C23" s="100"/>
      <c r="E23" s="110"/>
      <c r="F23" s="107"/>
    </row>
    <row r="24" spans="2:6" x14ac:dyDescent="0.2">
      <c r="B24" s="108"/>
      <c r="C24" s="109"/>
      <c r="E24" s="99"/>
      <c r="F24" s="101"/>
    </row>
    <row r="25" spans="2:6" x14ac:dyDescent="0.2">
      <c r="B25" s="108"/>
      <c r="C25" s="109"/>
      <c r="E25" s="98"/>
      <c r="F25" s="107"/>
    </row>
    <row r="26" spans="2:6" x14ac:dyDescent="0.2">
      <c r="B26" s="99" t="s">
        <v>55</v>
      </c>
      <c r="C26" s="100">
        <v>1226</v>
      </c>
      <c r="E26" s="98"/>
      <c r="F26" s="107"/>
    </row>
    <row r="27" spans="2:6" ht="13.5" thickBot="1" x14ac:dyDescent="0.25">
      <c r="B27" s="111"/>
      <c r="C27" s="112"/>
      <c r="E27" s="111"/>
      <c r="F27" s="113"/>
    </row>
    <row r="28" spans="2:6" ht="13.5" thickTop="1" x14ac:dyDescent="0.2"/>
  </sheetData>
  <mergeCells count="4">
    <mergeCell ref="B11:C11"/>
    <mergeCell ref="E11:F11"/>
    <mergeCell ref="B12:C12"/>
    <mergeCell ref="E12:F12"/>
  </mergeCells>
  <conditionalFormatting sqref="B14:C15 E14:F17">
    <cfRule type="expression" dxfId="28" priority="1">
      <formula>MOD(ROW(),2)=0</formula>
    </cfRule>
  </conditionalFormatting>
  <pageMargins left="0" right="0" top="0" bottom="0" header="0" footer="0"/>
  <pageSetup paperSize="9" scale="75" orientation="landscape" r:id="rId1"/>
  <headerFooter alignWithMargins="0">
    <oddFooter>&amp;R_x000D_&amp;1#&amp;"Calibri"&amp;10&amp;K000000 Classificação: Direcionado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8"/>
  <sheetViews>
    <sheetView showGridLines="0" showRowColHeaders="0" zoomScale="80" zoomScaleNormal="80" workbookViewId="0">
      <selection activeCell="B23" sqref="B23"/>
    </sheetView>
  </sheetViews>
  <sheetFormatPr defaultColWidth="8.7109375" defaultRowHeight="15" customHeight="1" zeroHeight="1" x14ac:dyDescent="0.25"/>
  <cols>
    <col min="1" max="1" width="13.85546875" customWidth="1"/>
    <col min="2" max="2" width="39.28515625" customWidth="1"/>
    <col min="3" max="6" width="18.7109375" customWidth="1"/>
    <col min="16381" max="16381" width="8.7109375" customWidth="1"/>
  </cols>
  <sheetData>
    <row r="1" spans="1:6" ht="15" customHeight="1" x14ac:dyDescent="0.25">
      <c r="B1" s="154"/>
      <c r="C1" s="154"/>
      <c r="D1" s="154"/>
    </row>
    <row r="2" spans="1:6" ht="15" customHeight="1" x14ac:dyDescent="0.25">
      <c r="B2" s="154"/>
      <c r="C2" s="154"/>
      <c r="D2" s="154"/>
    </row>
    <row r="3" spans="1:6" ht="15" customHeight="1" x14ac:dyDescent="0.25">
      <c r="B3" s="154"/>
      <c r="C3" s="154"/>
      <c r="D3" s="154"/>
    </row>
    <row r="4" spans="1:6" ht="15" customHeight="1" x14ac:dyDescent="0.25">
      <c r="B4" s="154"/>
      <c r="C4" s="154"/>
      <c r="D4" s="154"/>
    </row>
    <row r="5" spans="1:6" ht="15" customHeight="1" x14ac:dyDescent="0.25">
      <c r="B5" s="154"/>
      <c r="C5" s="154"/>
      <c r="D5" s="154"/>
    </row>
    <row r="6" spans="1:6" ht="15" customHeight="1" x14ac:dyDescent="0.25">
      <c r="B6" s="154"/>
      <c r="C6" s="154"/>
      <c r="D6" s="154"/>
    </row>
    <row r="7" spans="1:6" ht="24.6" customHeight="1" x14ac:dyDescent="0.25">
      <c r="A7" s="10"/>
      <c r="B7" s="4" t="s">
        <v>0</v>
      </c>
      <c r="C7" s="10"/>
      <c r="D7" s="10"/>
    </row>
    <row r="8" spans="1:6" ht="9.75" customHeight="1" x14ac:dyDescent="0.25">
      <c r="A8" s="10"/>
      <c r="B8" s="4"/>
      <c r="C8" s="10"/>
      <c r="D8" s="10"/>
    </row>
    <row r="9" spans="1:6" ht="27" customHeight="1" thickBot="1" x14ac:dyDescent="0.3">
      <c r="A9" s="10"/>
      <c r="B9" s="155"/>
      <c r="C9" s="156" t="s">
        <v>27</v>
      </c>
      <c r="D9" s="157"/>
      <c r="E9" s="157"/>
      <c r="F9" s="157"/>
    </row>
    <row r="10" spans="1:6" ht="24.6" customHeight="1" thickTop="1" x14ac:dyDescent="0.25">
      <c r="A10" s="10"/>
      <c r="B10" s="155"/>
      <c r="C10" s="158" t="s">
        <v>41</v>
      </c>
      <c r="D10" s="159"/>
      <c r="E10" s="158" t="s">
        <v>3</v>
      </c>
      <c r="F10" s="160"/>
    </row>
    <row r="11" spans="1:6" ht="24.6" customHeight="1" x14ac:dyDescent="0.25">
      <c r="A11" s="10"/>
      <c r="B11" s="155"/>
      <c r="C11" s="21" t="s">
        <v>33</v>
      </c>
      <c r="D11" s="21" t="s">
        <v>34</v>
      </c>
      <c r="E11" s="21" t="s">
        <v>33</v>
      </c>
      <c r="F11" s="21" t="s">
        <v>34</v>
      </c>
    </row>
    <row r="12" spans="1:6" x14ac:dyDescent="0.25">
      <c r="A12" s="10"/>
      <c r="B12" s="77" t="s">
        <v>35</v>
      </c>
      <c r="C12" s="78">
        <v>3371412</v>
      </c>
      <c r="D12" s="79">
        <v>895726</v>
      </c>
      <c r="E12" s="80">
        <v>2871503</v>
      </c>
      <c r="F12" s="79">
        <v>719830</v>
      </c>
    </row>
    <row r="13" spans="1:6" x14ac:dyDescent="0.25">
      <c r="A13" s="10"/>
      <c r="B13" s="77" t="s">
        <v>36</v>
      </c>
      <c r="C13" s="78">
        <v>999427</v>
      </c>
      <c r="D13" s="79">
        <v>213782</v>
      </c>
      <c r="E13" s="80">
        <v>1120070</v>
      </c>
      <c r="F13" s="79">
        <v>245041</v>
      </c>
    </row>
    <row r="14" spans="1:6" x14ac:dyDescent="0.25">
      <c r="A14" s="10"/>
      <c r="B14" s="77" t="s">
        <v>37</v>
      </c>
      <c r="C14" s="81">
        <v>6966</v>
      </c>
      <c r="D14" s="82">
        <v>1865</v>
      </c>
      <c r="E14" s="83">
        <v>3439</v>
      </c>
      <c r="F14" s="82">
        <v>943</v>
      </c>
    </row>
    <row r="15" spans="1:6" x14ac:dyDescent="0.25">
      <c r="A15" s="10"/>
      <c r="B15" s="84" t="s">
        <v>38</v>
      </c>
      <c r="C15" s="85">
        <v>4377805</v>
      </c>
      <c r="D15" s="86">
        <v>1111373</v>
      </c>
      <c r="E15" s="85">
        <v>3995012</v>
      </c>
      <c r="F15" s="86">
        <v>965814</v>
      </c>
    </row>
    <row r="16" spans="1:6" x14ac:dyDescent="0.25">
      <c r="A16" s="10"/>
      <c r="B16" s="77" t="s">
        <v>39</v>
      </c>
      <c r="C16" s="87" t="s">
        <v>4</v>
      </c>
      <c r="D16" s="82">
        <v>90550</v>
      </c>
      <c r="E16" s="88" t="s">
        <v>4</v>
      </c>
      <c r="F16" s="82">
        <v>-3954</v>
      </c>
    </row>
    <row r="17" spans="1:6" x14ac:dyDescent="0.25">
      <c r="A17" s="10"/>
      <c r="B17" s="77"/>
      <c r="C17" s="85">
        <v>4377805</v>
      </c>
      <c r="D17" s="86">
        <v>1201923</v>
      </c>
      <c r="E17" s="85">
        <v>3995012</v>
      </c>
      <c r="F17" s="86">
        <v>961860</v>
      </c>
    </row>
    <row r="18" spans="1:6" ht="15.75" thickBot="1" x14ac:dyDescent="0.3">
      <c r="A18" s="10"/>
      <c r="B18" s="77" t="s">
        <v>194</v>
      </c>
      <c r="C18" s="89">
        <v>2748059</v>
      </c>
      <c r="D18" s="90">
        <v>769238</v>
      </c>
      <c r="E18" s="91">
        <v>3256285</v>
      </c>
      <c r="F18" s="90">
        <v>880793</v>
      </c>
    </row>
    <row r="19" spans="1:6" ht="15.75" thickTop="1" x14ac:dyDescent="0.25">
      <c r="A19" s="10"/>
      <c r="B19" s="77" t="s">
        <v>40</v>
      </c>
      <c r="C19" s="92" t="s">
        <v>4</v>
      </c>
      <c r="D19" s="79">
        <v>-73719</v>
      </c>
      <c r="E19" s="93" t="s">
        <v>4</v>
      </c>
      <c r="F19" s="79">
        <v>49181</v>
      </c>
    </row>
    <row r="20" spans="1:6" ht="15.75" thickBot="1" x14ac:dyDescent="0.3">
      <c r="A20" s="10"/>
      <c r="B20" s="94"/>
      <c r="C20" s="95">
        <v>7125864</v>
      </c>
      <c r="D20" s="96">
        <v>1897442</v>
      </c>
      <c r="E20" s="95">
        <v>7251297</v>
      </c>
      <c r="F20" s="96">
        <v>1891834</v>
      </c>
    </row>
    <row r="21" spans="1:6" ht="15.75" thickTop="1" x14ac:dyDescent="0.25"/>
    <row r="22" spans="1:6" x14ac:dyDescent="0.25">
      <c r="C22" s="8"/>
      <c r="D22" s="8"/>
    </row>
    <row r="23" spans="1:6" x14ac:dyDescent="0.25">
      <c r="C23" s="7"/>
      <c r="D23" s="7"/>
    </row>
    <row r="24" spans="1:6" x14ac:dyDescent="0.25">
      <c r="C24" s="7"/>
      <c r="D24" s="7"/>
    </row>
    <row r="25" spans="1:6" x14ac:dyDescent="0.25">
      <c r="C25" s="7"/>
      <c r="D25" s="7"/>
    </row>
    <row r="26" spans="1:6" x14ac:dyDescent="0.25"/>
    <row r="27" spans="1:6" x14ac:dyDescent="0.25">
      <c r="C27" s="7"/>
      <c r="D27" s="7"/>
    </row>
    <row r="28" spans="1:6" x14ac:dyDescent="0.25">
      <c r="C28" s="7"/>
      <c r="D28" s="7"/>
    </row>
    <row r="29" spans="1:6" x14ac:dyDescent="0.25">
      <c r="C29" s="7"/>
      <c r="D29" s="7"/>
    </row>
    <row r="30" spans="1:6" x14ac:dyDescent="0.25">
      <c r="C30" s="7"/>
      <c r="D30" s="7"/>
    </row>
    <row r="31" spans="1:6" x14ac:dyDescent="0.25">
      <c r="D31" s="7"/>
    </row>
    <row r="32" spans="1:6" x14ac:dyDescent="0.25">
      <c r="C32" s="7"/>
      <c r="D32" s="7"/>
    </row>
    <row r="33" spans="3:4" x14ac:dyDescent="0.25">
      <c r="C33" s="7"/>
      <c r="D33" s="7"/>
    </row>
    <row r="34" spans="3:4" x14ac:dyDescent="0.25">
      <c r="C34" s="7"/>
      <c r="D34" s="7"/>
    </row>
    <row r="35" spans="3:4" x14ac:dyDescent="0.25">
      <c r="C35" s="7"/>
      <c r="D35" s="7"/>
    </row>
    <row r="36" spans="3:4" x14ac:dyDescent="0.25">
      <c r="C36" s="7"/>
      <c r="D36" s="7"/>
    </row>
    <row r="37" spans="3:4" x14ac:dyDescent="0.25">
      <c r="C37" s="7"/>
      <c r="D37" s="7"/>
    </row>
    <row r="38" spans="3:4" x14ac:dyDescent="0.25">
      <c r="C38" s="7"/>
      <c r="D38" s="7"/>
    </row>
    <row r="39" spans="3:4" x14ac:dyDescent="0.25"/>
    <row r="40" spans="3:4" x14ac:dyDescent="0.25"/>
    <row r="41" spans="3:4" x14ac:dyDescent="0.25"/>
    <row r="42" spans="3:4" x14ac:dyDescent="0.25"/>
    <row r="43" spans="3:4" x14ac:dyDescent="0.25"/>
    <row r="44" spans="3:4" x14ac:dyDescent="0.25"/>
    <row r="45" spans="3:4" x14ac:dyDescent="0.25"/>
    <row r="46" spans="3:4" x14ac:dyDescent="0.25"/>
    <row r="47" spans="3:4" ht="15" customHeight="1" x14ac:dyDescent="0.25"/>
    <row r="48" spans="3:4" ht="15" customHeight="1" x14ac:dyDescent="0.25"/>
  </sheetData>
  <mergeCells count="5">
    <mergeCell ref="B1:D6"/>
    <mergeCell ref="B9:B11"/>
    <mergeCell ref="C9:F9"/>
    <mergeCell ref="C10:D10"/>
    <mergeCell ref="E10:F10"/>
  </mergeCells>
  <conditionalFormatting sqref="B12:F20">
    <cfRule type="expression" dxfId="27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Direcionado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8"/>
  <sheetViews>
    <sheetView showGridLines="0" showRowColHeaders="0" zoomScale="80" zoomScaleNormal="80" workbookViewId="0">
      <selection activeCell="C42" sqref="C42"/>
    </sheetView>
  </sheetViews>
  <sheetFormatPr defaultColWidth="8.7109375" defaultRowHeight="15" zeroHeight="1" x14ac:dyDescent="0.25"/>
  <cols>
    <col min="1" max="1" width="13.85546875" customWidth="1"/>
    <col min="2" max="2" width="59.7109375" customWidth="1"/>
    <col min="3" max="4" width="20.28515625" customWidth="1"/>
    <col min="16381" max="16381" width="8.7109375" customWidth="1"/>
  </cols>
  <sheetData>
    <row r="1" spans="1:4" ht="15" customHeight="1" x14ac:dyDescent="0.25">
      <c r="B1" s="154"/>
      <c r="C1" s="154"/>
      <c r="D1" s="154"/>
    </row>
    <row r="2" spans="1:4" ht="15" customHeight="1" x14ac:dyDescent="0.25">
      <c r="B2" s="154"/>
      <c r="C2" s="154"/>
      <c r="D2" s="154"/>
    </row>
    <row r="3" spans="1:4" ht="15" customHeight="1" x14ac:dyDescent="0.25">
      <c r="B3" s="154"/>
      <c r="C3" s="154"/>
      <c r="D3" s="154"/>
    </row>
    <row r="4" spans="1:4" ht="15" customHeight="1" x14ac:dyDescent="0.25">
      <c r="B4" s="154"/>
      <c r="C4" s="154"/>
      <c r="D4" s="154"/>
    </row>
    <row r="5" spans="1:4" ht="15" customHeight="1" x14ac:dyDescent="0.25">
      <c r="B5" s="154"/>
      <c r="C5" s="154"/>
      <c r="D5" s="154"/>
    </row>
    <row r="6" spans="1:4" ht="15" customHeight="1" x14ac:dyDescent="0.25">
      <c r="B6" s="154"/>
      <c r="C6" s="154"/>
      <c r="D6" s="154"/>
    </row>
    <row r="7" spans="1:4" ht="24.6" customHeight="1" x14ac:dyDescent="0.25">
      <c r="A7" s="10"/>
      <c r="B7" s="4" t="s">
        <v>0</v>
      </c>
      <c r="C7" s="10"/>
      <c r="D7" s="10"/>
    </row>
    <row r="8" spans="1:4" ht="9.75" customHeight="1" x14ac:dyDescent="0.25">
      <c r="A8" s="10"/>
      <c r="B8" s="4"/>
      <c r="C8" s="10"/>
      <c r="D8" s="10"/>
    </row>
    <row r="9" spans="1:4" ht="32.450000000000003" customHeight="1" x14ac:dyDescent="0.25">
      <c r="A9" s="10"/>
      <c r="B9" s="155"/>
      <c r="C9" s="161" t="s">
        <v>2</v>
      </c>
      <c r="D9" s="162"/>
    </row>
    <row r="10" spans="1:4" ht="32.25" customHeight="1" x14ac:dyDescent="0.25">
      <c r="A10" s="10"/>
      <c r="B10" s="155"/>
      <c r="C10" s="21" t="s">
        <v>41</v>
      </c>
      <c r="D10" s="21" t="s">
        <v>58</v>
      </c>
    </row>
    <row r="11" spans="1:4" ht="27" customHeight="1" x14ac:dyDescent="0.25">
      <c r="A11" s="10"/>
      <c r="B11" s="38" t="s">
        <v>195</v>
      </c>
      <c r="C11" s="39">
        <v>1897442</v>
      </c>
      <c r="D11" s="39">
        <v>1891834</v>
      </c>
    </row>
    <row r="12" spans="1:4" ht="24.6" customHeight="1" x14ac:dyDescent="0.25">
      <c r="A12" s="10"/>
      <c r="B12" s="40" t="s">
        <v>196</v>
      </c>
      <c r="C12" s="41"/>
      <c r="D12" s="41"/>
    </row>
    <row r="13" spans="1:4" ht="24.6" customHeight="1" x14ac:dyDescent="0.25">
      <c r="A13" s="10"/>
      <c r="B13" s="135" t="s">
        <v>56</v>
      </c>
      <c r="C13" s="39">
        <v>150719</v>
      </c>
      <c r="D13" s="39">
        <v>124942</v>
      </c>
    </row>
    <row r="14" spans="1:4" ht="24.6" customHeight="1" x14ac:dyDescent="0.25">
      <c r="A14" s="10"/>
      <c r="B14" s="40" t="s">
        <v>197</v>
      </c>
      <c r="C14" s="41">
        <v>22451</v>
      </c>
      <c r="D14" s="41">
        <v>61241</v>
      </c>
    </row>
    <row r="15" spans="1:4" ht="24.6" customHeight="1" x14ac:dyDescent="0.25">
      <c r="A15" s="10"/>
      <c r="B15" s="38" t="s">
        <v>198</v>
      </c>
      <c r="C15" s="39">
        <v>145042</v>
      </c>
      <c r="D15" s="39">
        <v>71580</v>
      </c>
    </row>
    <row r="16" spans="1:4" x14ac:dyDescent="0.25">
      <c r="A16" s="10"/>
      <c r="B16" s="40" t="s">
        <v>199</v>
      </c>
      <c r="C16" s="41">
        <v>124560</v>
      </c>
      <c r="D16" s="41">
        <v>99892</v>
      </c>
    </row>
    <row r="17" spans="1:4" ht="24.6" customHeight="1" x14ac:dyDescent="0.25">
      <c r="A17" s="10"/>
      <c r="B17" s="38" t="s">
        <v>200</v>
      </c>
      <c r="C17" s="39">
        <v>49849</v>
      </c>
      <c r="D17" s="39">
        <v>24524</v>
      </c>
    </row>
    <row r="18" spans="1:4" ht="24.6" customHeight="1" x14ac:dyDescent="0.25">
      <c r="A18" s="10"/>
      <c r="B18" s="40" t="s">
        <v>5</v>
      </c>
      <c r="C18" s="41">
        <v>23927</v>
      </c>
      <c r="D18" s="41">
        <v>34444</v>
      </c>
    </row>
    <row r="19" spans="1:4" ht="24.6" customHeight="1" x14ac:dyDescent="0.25">
      <c r="A19" s="10"/>
      <c r="B19" s="38" t="s">
        <v>201</v>
      </c>
      <c r="C19" s="39">
        <v>-468464</v>
      </c>
      <c r="D19" s="39">
        <v>-434022</v>
      </c>
    </row>
    <row r="20" spans="1:4" ht="24.6" customHeight="1" thickBot="1" x14ac:dyDescent="0.3">
      <c r="A20" s="10"/>
      <c r="B20" s="42"/>
      <c r="C20" s="43">
        <v>1945526</v>
      </c>
      <c r="D20" s="44">
        <v>1874435</v>
      </c>
    </row>
    <row r="21" spans="1:4" ht="15.75" thickTop="1" x14ac:dyDescent="0.25">
      <c r="A21" s="10"/>
      <c r="B21" s="10"/>
      <c r="C21" s="10"/>
      <c r="D21" s="10"/>
    </row>
    <row r="23" spans="1:4" hidden="1" x14ac:dyDescent="0.25">
      <c r="C23" s="8"/>
      <c r="D23" s="8"/>
    </row>
    <row r="24" spans="1:4" hidden="1" x14ac:dyDescent="0.25">
      <c r="C24" s="7"/>
      <c r="D24" s="7"/>
    </row>
    <row r="25" spans="1:4" hidden="1" x14ac:dyDescent="0.25">
      <c r="C25" s="7"/>
      <c r="D25" s="7"/>
    </row>
    <row r="26" spans="1:4" hidden="1" x14ac:dyDescent="0.25">
      <c r="C26" s="7"/>
      <c r="D26" s="7"/>
    </row>
    <row r="28" spans="1:4" hidden="1" x14ac:dyDescent="0.25">
      <c r="C28" s="7"/>
      <c r="D28" s="7"/>
    </row>
    <row r="29" spans="1:4" hidden="1" x14ac:dyDescent="0.25">
      <c r="C29" s="7"/>
      <c r="D29" s="7"/>
    </row>
    <row r="30" spans="1:4" hidden="1" x14ac:dyDescent="0.25">
      <c r="C30" s="7"/>
      <c r="D30" s="7"/>
    </row>
    <row r="31" spans="1:4" hidden="1" x14ac:dyDescent="0.25">
      <c r="C31" s="7"/>
      <c r="D31" s="7"/>
    </row>
    <row r="32" spans="1:4" hidden="1" x14ac:dyDescent="0.25">
      <c r="D32" s="7"/>
    </row>
    <row r="33" spans="3:4" hidden="1" x14ac:dyDescent="0.25">
      <c r="C33" s="7"/>
      <c r="D33" s="7"/>
    </row>
    <row r="34" spans="3:4" hidden="1" x14ac:dyDescent="0.25">
      <c r="C34" s="7"/>
      <c r="D34" s="7"/>
    </row>
    <row r="35" spans="3:4" hidden="1" x14ac:dyDescent="0.25">
      <c r="C35" s="7"/>
      <c r="D35" s="7"/>
    </row>
    <row r="36" spans="3:4" hidden="1" x14ac:dyDescent="0.25">
      <c r="C36" s="7"/>
      <c r="D36" s="7"/>
    </row>
    <row r="37" spans="3:4" hidden="1" x14ac:dyDescent="0.25">
      <c r="C37" s="7"/>
      <c r="D37" s="7"/>
    </row>
    <row r="38" spans="3:4" hidden="1" x14ac:dyDescent="0.25">
      <c r="C38" s="7"/>
      <c r="D38" s="7"/>
    </row>
    <row r="39" spans="3:4" hidden="1" x14ac:dyDescent="0.25">
      <c r="C39" s="7"/>
      <c r="D39" s="7"/>
    </row>
    <row r="40" spans="3:4" x14ac:dyDescent="0.25"/>
    <row r="41" spans="3:4" x14ac:dyDescent="0.25"/>
    <row r="42" spans="3:4" x14ac:dyDescent="0.25"/>
    <row r="43" spans="3:4" x14ac:dyDescent="0.25"/>
    <row r="44" spans="3:4" x14ac:dyDescent="0.25"/>
    <row r="45" spans="3:4" x14ac:dyDescent="0.25"/>
    <row r="46" spans="3:4" x14ac:dyDescent="0.25"/>
    <row r="47" spans="3:4" x14ac:dyDescent="0.25"/>
    <row r="48" spans="3:4" x14ac:dyDescent="0.25"/>
  </sheetData>
  <mergeCells count="3">
    <mergeCell ref="C9:D9"/>
    <mergeCell ref="B1:D6"/>
    <mergeCell ref="B9:B10"/>
  </mergeCells>
  <conditionalFormatting sqref="C17:D18">
    <cfRule type="expression" dxfId="26" priority="2">
      <formula>MOD(ROW(),2)=0</formula>
    </cfRule>
  </conditionalFormatting>
  <conditionalFormatting sqref="B11:D20">
    <cfRule type="expression" dxfId="25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Direcionado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G40"/>
  <sheetViews>
    <sheetView showGridLines="0" showRowColHeaders="0" zoomScale="80" zoomScaleNormal="80" workbookViewId="0"/>
  </sheetViews>
  <sheetFormatPr defaultColWidth="8.7109375" defaultRowHeight="15" zeroHeight="1" x14ac:dyDescent="0.25"/>
  <cols>
    <col min="1" max="1" width="12.140625" customWidth="1"/>
    <col min="2" max="2" width="57.7109375" bestFit="1" customWidth="1"/>
    <col min="3" max="4" width="20.5703125" customWidth="1"/>
    <col min="5" max="5" width="14.7109375" customWidth="1"/>
    <col min="6" max="6" width="19.28515625" customWidth="1"/>
    <col min="7" max="8" width="8.7109375" customWidth="1"/>
  </cols>
  <sheetData>
    <row r="1" spans="2:7" x14ac:dyDescent="0.25"/>
    <row r="2" spans="2:7" x14ac:dyDescent="0.25"/>
    <row r="3" spans="2:7" x14ac:dyDescent="0.25"/>
    <row r="4" spans="2:7" x14ac:dyDescent="0.25"/>
    <row r="5" spans="2:7" x14ac:dyDescent="0.25">
      <c r="B5" s="154"/>
      <c r="C5" s="154"/>
      <c r="D5" s="154"/>
      <c r="E5" s="163"/>
      <c r="F5" s="163"/>
      <c r="G5" s="163"/>
    </row>
    <row r="6" spans="2:7" x14ac:dyDescent="0.25">
      <c r="B6" s="163"/>
      <c r="C6" s="163"/>
      <c r="D6" s="163"/>
      <c r="E6" s="163"/>
      <c r="F6" s="163"/>
      <c r="G6" s="163"/>
    </row>
    <row r="7" spans="2:7" x14ac:dyDescent="0.25">
      <c r="B7" s="163"/>
      <c r="C7" s="163"/>
      <c r="D7" s="163"/>
      <c r="E7" s="163"/>
      <c r="F7" s="163"/>
      <c r="G7" s="163"/>
    </row>
    <row r="8" spans="2:7" ht="21" customHeight="1" x14ac:dyDescent="0.25">
      <c r="B8" s="11" t="s">
        <v>0</v>
      </c>
      <c r="C8" s="11"/>
      <c r="D8" s="11"/>
    </row>
    <row r="9" spans="2:7" ht="24" customHeight="1" x14ac:dyDescent="0.25">
      <c r="B9" s="162"/>
      <c r="C9" s="161" t="s">
        <v>2</v>
      </c>
      <c r="D9" s="162"/>
    </row>
    <row r="10" spans="2:7" ht="27.75" x14ac:dyDescent="0.25">
      <c r="B10" s="162"/>
      <c r="C10" s="21" t="s">
        <v>41</v>
      </c>
      <c r="D10" s="21" t="s">
        <v>58</v>
      </c>
    </row>
    <row r="11" spans="2:7" ht="24" customHeight="1" x14ac:dyDescent="0.25">
      <c r="B11" s="38" t="s">
        <v>6</v>
      </c>
      <c r="C11" s="45">
        <v>75555</v>
      </c>
      <c r="D11" s="45">
        <v>75048</v>
      </c>
    </row>
    <row r="12" spans="2:7" ht="24" customHeight="1" x14ac:dyDescent="0.25">
      <c r="B12" s="46" t="s">
        <v>7</v>
      </c>
      <c r="C12" s="47">
        <v>7146</v>
      </c>
      <c r="D12" s="47">
        <v>6199</v>
      </c>
    </row>
    <row r="13" spans="2:7" ht="24" customHeight="1" x14ac:dyDescent="0.25">
      <c r="B13" s="38" t="s">
        <v>8</v>
      </c>
      <c r="C13" s="45">
        <v>22693</v>
      </c>
      <c r="D13" s="45">
        <v>22527</v>
      </c>
    </row>
    <row r="14" spans="2:7" ht="24" customHeight="1" x14ac:dyDescent="0.25">
      <c r="B14" s="46" t="s">
        <v>9</v>
      </c>
      <c r="C14" s="47">
        <v>4880</v>
      </c>
      <c r="D14" s="47">
        <v>3149</v>
      </c>
    </row>
    <row r="15" spans="2:7" ht="24" customHeight="1" x14ac:dyDescent="0.25">
      <c r="B15" s="38" t="s">
        <v>10</v>
      </c>
      <c r="C15" s="45">
        <v>34451</v>
      </c>
      <c r="D15" s="45">
        <v>34902</v>
      </c>
    </row>
    <row r="16" spans="2:7" ht="24" customHeight="1" x14ac:dyDescent="0.25">
      <c r="B16" s="46" t="s">
        <v>11</v>
      </c>
      <c r="C16" s="47">
        <v>47875</v>
      </c>
      <c r="D16" s="47">
        <v>52439</v>
      </c>
    </row>
    <row r="17" spans="2:4" ht="24" customHeight="1" x14ac:dyDescent="0.25">
      <c r="B17" s="38" t="s">
        <v>202</v>
      </c>
      <c r="C17" s="45">
        <v>-4916</v>
      </c>
      <c r="D17" s="45">
        <v>31280</v>
      </c>
    </row>
    <row r="18" spans="2:4" ht="24" customHeight="1" x14ac:dyDescent="0.25">
      <c r="B18" s="40" t="s">
        <v>12</v>
      </c>
      <c r="C18" s="48">
        <v>48920</v>
      </c>
      <c r="D18" s="48">
        <v>49434</v>
      </c>
    </row>
    <row r="19" spans="2:4" ht="24" customHeight="1" x14ac:dyDescent="0.25">
      <c r="B19" s="38" t="s">
        <v>13</v>
      </c>
      <c r="C19" s="45">
        <v>979386</v>
      </c>
      <c r="D19" s="45">
        <v>913749</v>
      </c>
    </row>
    <row r="20" spans="2:4" ht="24" customHeight="1" x14ac:dyDescent="0.25">
      <c r="B20" s="40" t="s">
        <v>14</v>
      </c>
      <c r="C20" s="48">
        <v>19065</v>
      </c>
      <c r="D20" s="48">
        <v>47198</v>
      </c>
    </row>
    <row r="21" spans="2:4" ht="27" customHeight="1" x14ac:dyDescent="0.25">
      <c r="B21" s="38" t="s">
        <v>203</v>
      </c>
      <c r="C21" s="49">
        <v>15067</v>
      </c>
      <c r="D21" s="50">
        <v>8319</v>
      </c>
    </row>
    <row r="22" spans="2:4" ht="24" customHeight="1" thickBot="1" x14ac:dyDescent="0.3">
      <c r="B22" s="42"/>
      <c r="C22" s="51">
        <v>1250122</v>
      </c>
      <c r="D22" s="52">
        <v>1244244</v>
      </c>
    </row>
    <row r="23" spans="2:4" ht="15.75" thickTop="1" x14ac:dyDescent="0.25"/>
    <row r="24" spans="2:4" x14ac:dyDescent="0.25"/>
    <row r="40" x14ac:dyDescent="0.25"/>
  </sheetData>
  <mergeCells count="3">
    <mergeCell ref="B5:G7"/>
    <mergeCell ref="B9:B10"/>
    <mergeCell ref="C9:D9"/>
  </mergeCells>
  <conditionalFormatting sqref="B11:D21">
    <cfRule type="expression" dxfId="24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Direcionado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H45"/>
  <sheetViews>
    <sheetView showGridLines="0" showRowColHeaders="0" zoomScale="80" zoomScaleNormal="80" workbookViewId="0">
      <selection activeCell="G21" sqref="G21"/>
    </sheetView>
  </sheetViews>
  <sheetFormatPr defaultColWidth="8.7109375" defaultRowHeight="15" zeroHeight="1" x14ac:dyDescent="0.25"/>
  <cols>
    <col min="1" max="1" width="15.28515625" customWidth="1"/>
    <col min="2" max="2" width="47.140625" bestFit="1" customWidth="1"/>
    <col min="3" max="5" width="16.140625" customWidth="1"/>
    <col min="6" max="6" width="7.42578125" customWidth="1"/>
    <col min="7" max="7" width="10.5703125" customWidth="1"/>
    <col min="8" max="8" width="17.5703125" customWidth="1"/>
    <col min="9" max="9" width="12.140625" customWidth="1"/>
    <col min="11" max="11" width="17.5703125" customWidth="1"/>
    <col min="12" max="12" width="12.140625" customWidth="1"/>
  </cols>
  <sheetData>
    <row r="1" spans="2:8" x14ac:dyDescent="0.25"/>
    <row r="2" spans="2:8" x14ac:dyDescent="0.25"/>
    <row r="3" spans="2:8" x14ac:dyDescent="0.25"/>
    <row r="4" spans="2:8" x14ac:dyDescent="0.25"/>
    <row r="5" spans="2:8" x14ac:dyDescent="0.25"/>
    <row r="6" spans="2:8" ht="27.95" customHeight="1" x14ac:dyDescent="0.25">
      <c r="B6" s="16"/>
      <c r="C6" s="16"/>
      <c r="D6" s="16"/>
      <c r="E6" s="16"/>
      <c r="F6" s="16"/>
      <c r="G6" s="5"/>
      <c r="H6" s="5"/>
    </row>
    <row r="7" spans="2:8" ht="27.95" customHeight="1" x14ac:dyDescent="0.25">
      <c r="B7" s="16"/>
      <c r="C7" s="16"/>
      <c r="D7" s="16"/>
      <c r="E7" s="16"/>
      <c r="F7" s="16"/>
      <c r="G7" s="5"/>
      <c r="H7" s="5"/>
    </row>
    <row r="8" spans="2:8" ht="23.45" customHeight="1" x14ac:dyDescent="0.25">
      <c r="B8" s="164" t="s">
        <v>15</v>
      </c>
      <c r="C8" s="161" t="s">
        <v>2</v>
      </c>
      <c r="D8" s="162"/>
      <c r="E8" s="162" t="s">
        <v>16</v>
      </c>
      <c r="F8" s="15"/>
    </row>
    <row r="9" spans="2:8" ht="30" customHeight="1" x14ac:dyDescent="0.25">
      <c r="B9" s="164"/>
      <c r="C9" s="21" t="s">
        <v>41</v>
      </c>
      <c r="D9" s="21" t="s">
        <v>3</v>
      </c>
      <c r="E9" s="21" t="s">
        <v>16</v>
      </c>
      <c r="F9" s="14"/>
    </row>
    <row r="10" spans="2:8" ht="23.45" customHeight="1" x14ac:dyDescent="0.25">
      <c r="B10" s="136" t="s">
        <v>59</v>
      </c>
      <c r="C10" s="79">
        <v>-311373</v>
      </c>
      <c r="D10" s="79">
        <v>-15324</v>
      </c>
      <c r="E10" s="79">
        <v>1931.93</v>
      </c>
      <c r="F10" s="13"/>
    </row>
    <row r="11" spans="2:8" x14ac:dyDescent="0.25">
      <c r="B11" s="136" t="s">
        <v>60</v>
      </c>
      <c r="C11" s="79">
        <v>-188147</v>
      </c>
      <c r="D11" s="79">
        <v>-38701</v>
      </c>
      <c r="E11" s="137">
        <v>386.16</v>
      </c>
      <c r="F11" s="13"/>
    </row>
    <row r="12" spans="2:8" ht="23.45" customHeight="1" x14ac:dyDescent="0.25">
      <c r="B12" s="136" t="s">
        <v>61</v>
      </c>
      <c r="C12" s="79">
        <v>1197247</v>
      </c>
      <c r="D12" s="79">
        <v>689673</v>
      </c>
      <c r="E12" s="138">
        <v>73.599999999999994</v>
      </c>
      <c r="F12" s="13"/>
    </row>
    <row r="13" spans="2:8" ht="23.45" customHeight="1" x14ac:dyDescent="0.25">
      <c r="B13" s="136" t="s">
        <v>62</v>
      </c>
      <c r="C13" s="79">
        <v>47875</v>
      </c>
      <c r="D13" s="79">
        <v>52439</v>
      </c>
      <c r="E13" s="138">
        <v>-8.6999999999999993</v>
      </c>
      <c r="F13" s="13"/>
    </row>
    <row r="14" spans="2:8" ht="23.45" customHeight="1" x14ac:dyDescent="0.25">
      <c r="B14" s="144" t="s">
        <v>67</v>
      </c>
      <c r="C14" s="139">
        <v>745602</v>
      </c>
      <c r="D14" s="139">
        <v>688087</v>
      </c>
      <c r="E14" s="140">
        <v>8.36</v>
      </c>
      <c r="F14" s="12"/>
    </row>
    <row r="15" spans="2:8" x14ac:dyDescent="0.25">
      <c r="B15" s="136" t="s">
        <v>63</v>
      </c>
      <c r="C15" s="79"/>
      <c r="D15" s="79"/>
      <c r="E15" s="141"/>
    </row>
    <row r="16" spans="2:8" x14ac:dyDescent="0.25">
      <c r="B16" s="136" t="s">
        <v>64</v>
      </c>
      <c r="C16" s="79">
        <v>-5816</v>
      </c>
      <c r="D16" s="79" t="s">
        <v>65</v>
      </c>
      <c r="E16" s="137" t="s">
        <v>66</v>
      </c>
    </row>
    <row r="17" spans="2:5" x14ac:dyDescent="0.25">
      <c r="B17" s="136" t="s">
        <v>68</v>
      </c>
      <c r="C17" s="79">
        <v>5379</v>
      </c>
      <c r="D17" s="79" t="s">
        <v>65</v>
      </c>
      <c r="E17" s="137" t="s">
        <v>65</v>
      </c>
    </row>
    <row r="18" spans="2:5" ht="20.25" customHeight="1" thickBot="1" x14ac:dyDescent="0.3">
      <c r="B18" s="144" t="s">
        <v>69</v>
      </c>
      <c r="C18" s="142">
        <v>745165</v>
      </c>
      <c r="D18" s="142">
        <v>688087</v>
      </c>
      <c r="E18" s="143">
        <v>8.3000000000000007</v>
      </c>
    </row>
    <row r="19" spans="2:5" ht="15.75" thickTop="1" x14ac:dyDescent="0.25">
      <c r="B19" s="53"/>
      <c r="C19" s="114"/>
      <c r="D19" s="115"/>
      <c r="E19" s="116"/>
    </row>
    <row r="20" spans="2:5" x14ac:dyDescent="0.25"/>
    <row r="21" spans="2:5" x14ac:dyDescent="0.25"/>
    <row r="22" spans="2:5" x14ac:dyDescent="0.25"/>
    <row r="23" spans="2:5" x14ac:dyDescent="0.25"/>
    <row r="24" spans="2:5" x14ac:dyDescent="0.25"/>
    <row r="25" spans="2:5" x14ac:dyDescent="0.25"/>
    <row r="26" spans="2:5" x14ac:dyDescent="0.25"/>
    <row r="27" spans="2:5" x14ac:dyDescent="0.25"/>
    <row r="28" spans="2:5" x14ac:dyDescent="0.25"/>
    <row r="29" spans="2:5" x14ac:dyDescent="0.25"/>
    <row r="30" spans="2:5" x14ac:dyDescent="0.25"/>
    <row r="31" spans="2:5" x14ac:dyDescent="0.25"/>
    <row r="32" spans="2:5" x14ac:dyDescent="0.25"/>
    <row r="33" x14ac:dyDescent="0.25"/>
    <row r="34" x14ac:dyDescent="0.25"/>
    <row r="35" x14ac:dyDescent="0.25"/>
    <row r="36" x14ac:dyDescent="0.25"/>
    <row r="37" x14ac:dyDescent="0.25"/>
    <row r="38" ht="3.75" customHeight="1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</sheetData>
  <mergeCells count="2">
    <mergeCell ref="B8:B9"/>
    <mergeCell ref="C8:E8"/>
  </mergeCells>
  <conditionalFormatting sqref="B10:C10 E10:E14">
    <cfRule type="expression" dxfId="23" priority="7">
      <formula>MOD(ROW(),2)=0</formula>
    </cfRule>
  </conditionalFormatting>
  <conditionalFormatting sqref="B19:E19 E18 E15">
    <cfRule type="expression" dxfId="22" priority="6">
      <formula>MOD(ROW(),2)=0</formula>
    </cfRule>
  </conditionalFormatting>
  <conditionalFormatting sqref="E16:E17">
    <cfRule type="expression" dxfId="21" priority="5">
      <formula>MOD(ROW(),2)=0</formula>
    </cfRule>
  </conditionalFormatting>
  <conditionalFormatting sqref="C11:C18">
    <cfRule type="expression" dxfId="20" priority="4">
      <formula>MOD(ROW(),2)=0</formula>
    </cfRule>
  </conditionalFormatting>
  <conditionalFormatting sqref="D10">
    <cfRule type="expression" dxfId="19" priority="3">
      <formula>MOD(ROW(),2)=0</formula>
    </cfRule>
  </conditionalFormatting>
  <conditionalFormatting sqref="D11:D18">
    <cfRule type="expression" dxfId="18" priority="2">
      <formula>MOD(ROW(),2)=0</formula>
    </cfRule>
  </conditionalFormatting>
  <conditionalFormatting sqref="B11:B18">
    <cfRule type="expression" dxfId="17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Direcionado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E38"/>
  <sheetViews>
    <sheetView showGridLines="0" showRowColHeaders="0" zoomScale="80" zoomScaleNormal="80" workbookViewId="0">
      <selection activeCell="E12" sqref="E12"/>
    </sheetView>
  </sheetViews>
  <sheetFormatPr defaultColWidth="2.7109375" defaultRowHeight="15" zeroHeight="1" x14ac:dyDescent="0.25"/>
  <cols>
    <col min="1" max="1" width="12.42578125" customWidth="1"/>
    <col min="2" max="2" width="61.5703125" bestFit="1" customWidth="1"/>
    <col min="3" max="4" width="19.140625" customWidth="1"/>
    <col min="5" max="5" width="13.85546875" customWidth="1"/>
  </cols>
  <sheetData>
    <row r="1" spans="2:5" x14ac:dyDescent="0.25"/>
    <row r="2" spans="2:5" x14ac:dyDescent="0.25"/>
    <row r="3" spans="2:5" x14ac:dyDescent="0.25"/>
    <row r="4" spans="2:5" x14ac:dyDescent="0.25">
      <c r="B4" s="165"/>
      <c r="C4" s="165"/>
      <c r="D4" s="165"/>
      <c r="E4" s="166"/>
    </row>
    <row r="5" spans="2:5" x14ac:dyDescent="0.25">
      <c r="B5" s="166"/>
      <c r="C5" s="166"/>
      <c r="D5" s="166"/>
      <c r="E5" s="166"/>
    </row>
    <row r="6" spans="2:5" ht="21.95" customHeight="1" x14ac:dyDescent="0.25">
      <c r="B6" s="166"/>
      <c r="C6" s="166"/>
      <c r="D6" s="166"/>
      <c r="E6" s="166"/>
    </row>
    <row r="7" spans="2:5" ht="21.6" customHeight="1" x14ac:dyDescent="0.25">
      <c r="B7" s="6" t="s">
        <v>0</v>
      </c>
      <c r="C7" s="6"/>
      <c r="D7" s="6"/>
    </row>
    <row r="8" spans="2:5" ht="21.6" customHeight="1" x14ac:dyDescent="0.25">
      <c r="B8" s="162"/>
      <c r="C8" s="167" t="s">
        <v>2</v>
      </c>
      <c r="D8" s="168"/>
    </row>
    <row r="9" spans="2:5" ht="20.45" customHeight="1" x14ac:dyDescent="0.25">
      <c r="B9" s="162"/>
      <c r="C9" s="21" t="s">
        <v>41</v>
      </c>
      <c r="D9" s="21" t="s">
        <v>3</v>
      </c>
    </row>
    <row r="10" spans="2:5" ht="20.45" customHeight="1" x14ac:dyDescent="0.25">
      <c r="B10" s="57" t="s">
        <v>17</v>
      </c>
      <c r="C10" s="58"/>
      <c r="D10" s="59"/>
    </row>
    <row r="11" spans="2:5" ht="20.45" customHeight="1" x14ac:dyDescent="0.25">
      <c r="B11" s="60" t="s">
        <v>18</v>
      </c>
      <c r="C11" s="58">
        <v>8915</v>
      </c>
      <c r="D11" s="58">
        <v>7280</v>
      </c>
    </row>
    <row r="12" spans="2:5" ht="20.45" customHeight="1" x14ac:dyDescent="0.25">
      <c r="B12" s="60" t="s">
        <v>19</v>
      </c>
      <c r="C12" s="58">
        <v>1359</v>
      </c>
      <c r="D12" s="58">
        <v>2046</v>
      </c>
    </row>
    <row r="13" spans="2:5" ht="20.45" customHeight="1" x14ac:dyDescent="0.25">
      <c r="B13" s="60" t="s">
        <v>20</v>
      </c>
      <c r="C13" s="58">
        <v>2227</v>
      </c>
      <c r="D13" s="58">
        <v>2124</v>
      </c>
    </row>
    <row r="14" spans="2:5" ht="20.45" customHeight="1" x14ac:dyDescent="0.25">
      <c r="B14" s="60" t="s">
        <v>21</v>
      </c>
      <c r="C14" s="58">
        <v>260</v>
      </c>
      <c r="D14" s="58">
        <v>1512</v>
      </c>
    </row>
    <row r="15" spans="2:5" ht="20.45" customHeight="1" x14ac:dyDescent="0.25">
      <c r="B15" s="60" t="s">
        <v>70</v>
      </c>
      <c r="C15" s="58" t="s">
        <v>4</v>
      </c>
      <c r="D15" s="58">
        <v>1314240</v>
      </c>
    </row>
    <row r="16" spans="2:5" ht="20.45" customHeight="1" x14ac:dyDescent="0.25">
      <c r="B16" s="60" t="s">
        <v>71</v>
      </c>
      <c r="C16" s="58">
        <v>976</v>
      </c>
      <c r="D16" s="58">
        <v>4302</v>
      </c>
    </row>
    <row r="17" spans="2:4" ht="20.45" customHeight="1" x14ac:dyDescent="0.25">
      <c r="B17" s="60" t="s">
        <v>22</v>
      </c>
      <c r="C17" s="58">
        <v>10182</v>
      </c>
      <c r="D17" s="119">
        <v>11528</v>
      </c>
    </row>
    <row r="18" spans="2:4" ht="20.45" customHeight="1" x14ac:dyDescent="0.25">
      <c r="B18" s="60" t="s">
        <v>23</v>
      </c>
      <c r="C18" s="61">
        <v>-949</v>
      </c>
      <c r="D18" s="67">
        <v>-1163</v>
      </c>
    </row>
    <row r="19" spans="2:4" ht="20.45" customHeight="1" x14ac:dyDescent="0.25">
      <c r="B19" s="60"/>
      <c r="C19" s="62">
        <v>22970</v>
      </c>
      <c r="D19" s="120">
        <v>1341869</v>
      </c>
    </row>
    <row r="20" spans="2:4" ht="20.45" customHeight="1" x14ac:dyDescent="0.25">
      <c r="B20" s="57" t="s">
        <v>24</v>
      </c>
      <c r="C20" s="58"/>
      <c r="D20" s="119"/>
    </row>
    <row r="21" spans="2:4" ht="20.45" customHeight="1" x14ac:dyDescent="0.25">
      <c r="B21" s="60" t="s">
        <v>72</v>
      </c>
      <c r="C21" s="58">
        <v>-251764</v>
      </c>
      <c r="D21" s="119">
        <v>-249410</v>
      </c>
    </row>
    <row r="22" spans="2:4" ht="20.45" customHeight="1" x14ac:dyDescent="0.25">
      <c r="B22" s="60" t="s">
        <v>73</v>
      </c>
      <c r="C22" s="58">
        <v>-3051</v>
      </c>
      <c r="D22" s="119">
        <v>-2987</v>
      </c>
    </row>
    <row r="23" spans="2:4" ht="20.45" customHeight="1" x14ac:dyDescent="0.25">
      <c r="B23" s="60" t="s">
        <v>74</v>
      </c>
      <c r="C23" s="58">
        <v>-4158</v>
      </c>
      <c r="D23" s="119">
        <v>-3923</v>
      </c>
    </row>
    <row r="24" spans="2:4" ht="20.45" customHeight="1" x14ac:dyDescent="0.25">
      <c r="B24" s="60" t="s">
        <v>75</v>
      </c>
      <c r="C24" s="58">
        <v>-13592</v>
      </c>
      <c r="D24" s="119">
        <v>-17018</v>
      </c>
    </row>
    <row r="25" spans="2:4" ht="20.45" customHeight="1" x14ac:dyDescent="0.25">
      <c r="B25" s="60" t="s">
        <v>25</v>
      </c>
      <c r="C25" s="58">
        <v>-8137</v>
      </c>
      <c r="D25" s="119">
        <v>-2373</v>
      </c>
    </row>
    <row r="26" spans="2:4" ht="20.45" customHeight="1" x14ac:dyDescent="0.25">
      <c r="B26" s="60" t="s">
        <v>76</v>
      </c>
      <c r="C26" s="58">
        <v>-750900</v>
      </c>
      <c r="D26" s="119">
        <v>-1752000</v>
      </c>
    </row>
    <row r="27" spans="2:4" ht="20.45" customHeight="1" x14ac:dyDescent="0.25">
      <c r="B27" s="60" t="s">
        <v>77</v>
      </c>
      <c r="C27" s="58">
        <v>-187348</v>
      </c>
      <c r="D27" s="119" t="s">
        <v>4</v>
      </c>
    </row>
    <row r="28" spans="2:4" ht="20.45" customHeight="1" x14ac:dyDescent="0.25">
      <c r="B28" s="60" t="s">
        <v>78</v>
      </c>
      <c r="C28" s="58">
        <v>-1267</v>
      </c>
      <c r="D28" s="119">
        <v>-1364</v>
      </c>
    </row>
    <row r="29" spans="2:4" ht="20.45" customHeight="1" x14ac:dyDescent="0.25">
      <c r="B29" s="60" t="s">
        <v>22</v>
      </c>
      <c r="C29" s="61" t="s">
        <v>4</v>
      </c>
      <c r="D29" s="67">
        <v>-2467</v>
      </c>
    </row>
    <row r="30" spans="2:4" ht="20.45" customHeight="1" x14ac:dyDescent="0.25">
      <c r="B30" s="60"/>
      <c r="C30" s="117">
        <v>-1220217</v>
      </c>
      <c r="D30" s="63">
        <v>-2031542</v>
      </c>
    </row>
    <row r="31" spans="2:4" ht="20.45" customHeight="1" thickBot="1" x14ac:dyDescent="0.3">
      <c r="B31" s="57" t="s">
        <v>26</v>
      </c>
      <c r="C31" s="121">
        <v>-1197247</v>
      </c>
      <c r="D31" s="64">
        <v>-689673</v>
      </c>
    </row>
    <row r="32" spans="2:4" ht="15.75" thickTop="1" x14ac:dyDescent="0.25"/>
    <row r="33" x14ac:dyDescent="0.25"/>
    <row r="34" x14ac:dyDescent="0.25"/>
    <row r="35" x14ac:dyDescent="0.25"/>
    <row r="36" x14ac:dyDescent="0.25"/>
    <row r="37" x14ac:dyDescent="0.25"/>
    <row r="38" x14ac:dyDescent="0.25"/>
  </sheetData>
  <mergeCells count="3">
    <mergeCell ref="B4:E6"/>
    <mergeCell ref="C8:D8"/>
    <mergeCell ref="B8:B9"/>
  </mergeCells>
  <conditionalFormatting sqref="B10:D31">
    <cfRule type="expression" dxfId="16" priority="1">
      <formula>MOD(ROW(),2)=0</formula>
    </cfRule>
  </conditionalFormatting>
  <pageMargins left="0.511811024" right="0.511811024" top="0.78740157499999996" bottom="0.78740157499999996" header="0.31496062000000002" footer="0.31496062000000002"/>
  <headerFooter>
    <oddFooter>&amp;R_x000D_&amp;1#&amp;"Calibri"&amp;10&amp;K000000 Classificação: Direcionado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H38"/>
  <sheetViews>
    <sheetView showGridLines="0" showRowColHeaders="0" zoomScale="80" zoomScaleNormal="80" workbookViewId="0">
      <selection activeCell="B22" sqref="B22"/>
    </sheetView>
  </sheetViews>
  <sheetFormatPr defaultColWidth="8.7109375" defaultRowHeight="15" zeroHeight="1" x14ac:dyDescent="0.25"/>
  <cols>
    <col min="1" max="1" width="4.7109375" customWidth="1"/>
    <col min="2" max="2" width="30.140625" customWidth="1"/>
    <col min="3" max="5" width="12" customWidth="1"/>
    <col min="6" max="6" width="11.140625" customWidth="1"/>
    <col min="7" max="7" width="12.42578125" bestFit="1" customWidth="1"/>
    <col min="8" max="8" width="10.85546875" bestFit="1" customWidth="1"/>
    <col min="9" max="9" width="4.140625" customWidth="1"/>
  </cols>
  <sheetData>
    <row r="1" spans="2:8" x14ac:dyDescent="0.25"/>
    <row r="2" spans="2:8" x14ac:dyDescent="0.25"/>
    <row r="3" spans="2:8" x14ac:dyDescent="0.25"/>
    <row r="4" spans="2:8" ht="15" customHeight="1" x14ac:dyDescent="0.25">
      <c r="B4" s="165"/>
      <c r="C4" s="165"/>
      <c r="D4" s="165"/>
      <c r="E4" s="165"/>
      <c r="F4" s="165"/>
      <c r="G4" s="165"/>
      <c r="H4" s="165"/>
    </row>
    <row r="5" spans="2:8" ht="15" customHeight="1" x14ac:dyDescent="0.25">
      <c r="B5" s="165"/>
      <c r="C5" s="165"/>
      <c r="D5" s="165"/>
      <c r="E5" s="165"/>
      <c r="F5" s="165"/>
      <c r="G5" s="165"/>
      <c r="H5" s="165"/>
    </row>
    <row r="6" spans="2:8" ht="15" customHeight="1" x14ac:dyDescent="0.25">
      <c r="B6" s="165"/>
      <c r="C6" s="165"/>
      <c r="D6" s="165"/>
      <c r="E6" s="165"/>
      <c r="F6" s="165"/>
      <c r="G6" s="165"/>
      <c r="H6" s="165"/>
    </row>
    <row r="7" spans="2:8" ht="20.100000000000001" customHeight="1" x14ac:dyDescent="0.25">
      <c r="B7" s="4" t="s">
        <v>0</v>
      </c>
    </row>
    <row r="8" spans="2:8" ht="9.75" customHeight="1" x14ac:dyDescent="0.25">
      <c r="B8" s="4"/>
    </row>
    <row r="9" spans="2:8" ht="20.45" customHeight="1" x14ac:dyDescent="0.25">
      <c r="B9" s="26" t="s">
        <v>27</v>
      </c>
      <c r="C9" s="25">
        <v>2021</v>
      </c>
      <c r="D9" s="25">
        <v>2022</v>
      </c>
      <c r="E9" s="25">
        <v>2023</v>
      </c>
      <c r="F9" s="25">
        <v>2024</v>
      </c>
      <c r="G9" s="25" t="s">
        <v>28</v>
      </c>
    </row>
    <row r="10" spans="2:8" ht="20.45" customHeight="1" x14ac:dyDescent="0.25">
      <c r="B10" s="57" t="s">
        <v>204</v>
      </c>
      <c r="C10" s="58"/>
      <c r="D10" s="58"/>
      <c r="E10" s="58"/>
      <c r="F10" s="58"/>
      <c r="G10" s="119"/>
      <c r="H10" s="122"/>
    </row>
    <row r="11" spans="2:8" ht="20.45" customHeight="1" x14ac:dyDescent="0.25">
      <c r="B11" s="60" t="s">
        <v>205</v>
      </c>
      <c r="C11" s="58">
        <v>297084</v>
      </c>
      <c r="D11" s="58" t="s">
        <v>4</v>
      </c>
      <c r="E11" s="58" t="s">
        <v>4</v>
      </c>
      <c r="F11" s="58">
        <v>8545951</v>
      </c>
      <c r="G11" s="119">
        <v>8843035</v>
      </c>
      <c r="H11" s="122"/>
    </row>
    <row r="12" spans="2:8" ht="20.45" customHeight="1" x14ac:dyDescent="0.25">
      <c r="B12" s="57" t="s">
        <v>206</v>
      </c>
      <c r="C12" s="65">
        <v>297084</v>
      </c>
      <c r="D12" s="66" t="s">
        <v>4</v>
      </c>
      <c r="E12" s="66" t="s">
        <v>4</v>
      </c>
      <c r="F12" s="66">
        <v>8545951</v>
      </c>
      <c r="G12" s="66">
        <v>8843035</v>
      </c>
      <c r="H12" s="123"/>
    </row>
    <row r="13" spans="2:8" ht="20.45" customHeight="1" x14ac:dyDescent="0.25">
      <c r="B13" s="60" t="s">
        <v>207</v>
      </c>
      <c r="C13" s="58"/>
      <c r="D13" s="58"/>
      <c r="E13" s="58"/>
      <c r="F13" s="58"/>
      <c r="G13" s="119"/>
      <c r="H13" s="122"/>
    </row>
    <row r="14" spans="2:8" ht="20.45" customHeight="1" x14ac:dyDescent="0.25">
      <c r="B14" s="118" t="s">
        <v>208</v>
      </c>
      <c r="C14" s="67">
        <v>2702</v>
      </c>
      <c r="D14" s="67">
        <v>375946</v>
      </c>
      <c r="E14" s="67" t="s">
        <v>4</v>
      </c>
      <c r="F14" s="67" t="s">
        <v>4</v>
      </c>
      <c r="G14" s="67">
        <v>378648</v>
      </c>
      <c r="H14" s="122"/>
    </row>
    <row r="15" spans="2:8" ht="20.45" customHeight="1" x14ac:dyDescent="0.25">
      <c r="B15" s="118" t="s">
        <v>209</v>
      </c>
      <c r="C15" s="119">
        <v>23051</v>
      </c>
      <c r="D15" s="119">
        <v>2398</v>
      </c>
      <c r="E15" s="119" t="s">
        <v>4</v>
      </c>
      <c r="F15" s="119" t="s">
        <v>4</v>
      </c>
      <c r="G15" s="119">
        <v>25449</v>
      </c>
      <c r="H15" s="122"/>
    </row>
    <row r="16" spans="2:8" ht="20.45" customHeight="1" x14ac:dyDescent="0.25">
      <c r="B16" s="125" t="s">
        <v>210</v>
      </c>
      <c r="C16" s="120">
        <v>25753</v>
      </c>
      <c r="D16" s="120">
        <v>378344</v>
      </c>
      <c r="E16" s="120" t="s">
        <v>4</v>
      </c>
      <c r="F16" s="120" t="s">
        <v>4</v>
      </c>
      <c r="G16" s="120">
        <v>404097</v>
      </c>
      <c r="H16" s="122"/>
    </row>
    <row r="17" spans="2:8" ht="20.45" customHeight="1" x14ac:dyDescent="0.25">
      <c r="B17" s="118" t="s">
        <v>211</v>
      </c>
      <c r="C17" s="119">
        <v>-6647</v>
      </c>
      <c r="D17" s="119">
        <v>-30</v>
      </c>
      <c r="E17" s="119" t="s">
        <v>4</v>
      </c>
      <c r="F17" s="119">
        <v>-14856</v>
      </c>
      <c r="G17" s="119">
        <v>-21533</v>
      </c>
      <c r="H17" s="123"/>
    </row>
    <row r="18" spans="2:8" ht="20.45" customHeight="1" thickBot="1" x14ac:dyDescent="0.3">
      <c r="B18" s="60" t="s">
        <v>212</v>
      </c>
      <c r="C18" s="145" t="s">
        <v>4</v>
      </c>
      <c r="D18" s="146" t="s">
        <v>4</v>
      </c>
      <c r="E18" s="146" t="s">
        <v>4</v>
      </c>
      <c r="F18" s="146">
        <v>-24028</v>
      </c>
      <c r="G18" s="147">
        <v>-24028</v>
      </c>
      <c r="H18" s="122"/>
    </row>
    <row r="19" spans="2:8" ht="16.5" thickTop="1" thickBot="1" x14ac:dyDescent="0.3">
      <c r="B19" s="57" t="s">
        <v>213</v>
      </c>
      <c r="C19" s="121">
        <v>316190</v>
      </c>
      <c r="D19" s="124">
        <v>378314</v>
      </c>
      <c r="E19" s="124" t="s">
        <v>4</v>
      </c>
      <c r="F19" s="124">
        <v>8507067</v>
      </c>
      <c r="G19" s="64">
        <v>9201571</v>
      </c>
    </row>
    <row r="20" spans="2:8" ht="15.75" thickTop="1" x14ac:dyDescent="0.25"/>
    <row r="21" spans="2:8" x14ac:dyDescent="0.25"/>
    <row r="22" spans="2:8" x14ac:dyDescent="0.25"/>
    <row r="23" spans="2:8" x14ac:dyDescent="0.25"/>
    <row r="24" spans="2:8" x14ac:dyDescent="0.25"/>
    <row r="25" spans="2:8" x14ac:dyDescent="0.25"/>
    <row r="26" spans="2:8" x14ac:dyDescent="0.25"/>
    <row r="27" spans="2:8" x14ac:dyDescent="0.25"/>
    <row r="28" spans="2:8" x14ac:dyDescent="0.25"/>
    <row r="29" spans="2:8" x14ac:dyDescent="0.25"/>
    <row r="30" spans="2:8" x14ac:dyDescent="0.25"/>
    <row r="31" spans="2:8" x14ac:dyDescent="0.25"/>
    <row r="32" spans="2:8" x14ac:dyDescent="0.25"/>
    <row r="33" x14ac:dyDescent="0.25"/>
    <row r="34" x14ac:dyDescent="0.25"/>
    <row r="35" x14ac:dyDescent="0.25"/>
    <row r="36" x14ac:dyDescent="0.25"/>
    <row r="37" x14ac:dyDescent="0.25"/>
    <row r="38" x14ac:dyDescent="0.25"/>
  </sheetData>
  <mergeCells count="1">
    <mergeCell ref="B4:H6"/>
  </mergeCells>
  <conditionalFormatting sqref="B10:G18">
    <cfRule type="expression" dxfId="15" priority="2">
      <formula>MOD(ROW(),2)=0</formula>
    </cfRule>
  </conditionalFormatting>
  <conditionalFormatting sqref="B19:G19">
    <cfRule type="expression" dxfId="14" priority="1">
      <formula>MOD(ROW(),2)=0</formula>
    </cfRule>
  </conditionalFormatting>
  <pageMargins left="0.511811024" right="0.511811024" top="0.78740157499999996" bottom="0.78740157499999996" header="0.31496062000000002" footer="0.31496062000000002"/>
  <pageSetup orientation="portrait" r:id="rId1"/>
  <headerFooter>
    <oddFooter>&amp;R_x000D_&amp;1#&amp;"Calibri"&amp;10&amp;K000000 Classificação: Direcionado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7"/>
  <sheetViews>
    <sheetView showGridLines="0" showRowColHeaders="0" zoomScale="80" zoomScaleNormal="80" workbookViewId="0">
      <selection activeCell="D27" sqref="D27"/>
    </sheetView>
  </sheetViews>
  <sheetFormatPr defaultColWidth="0" defaultRowHeight="15" zeroHeight="1" x14ac:dyDescent="0.25"/>
  <cols>
    <col min="1" max="1" width="13.7109375" style="17" customWidth="1"/>
    <col min="2" max="2" width="49.7109375" style="17" customWidth="1"/>
    <col min="3" max="4" width="22.28515625" style="17" customWidth="1"/>
    <col min="5" max="5" width="18.42578125" style="17" customWidth="1"/>
    <col min="6" max="7" width="9.140625" style="17" hidden="1" customWidth="1"/>
    <col min="8" max="16384" width="9.140625" style="17" hidden="1"/>
  </cols>
  <sheetData>
    <row r="1" spans="1:7" x14ac:dyDescent="0.25"/>
    <row r="2" spans="1:7" x14ac:dyDescent="0.25"/>
    <row r="3" spans="1:7" x14ac:dyDescent="0.25"/>
    <row r="4" spans="1:7" x14ac:dyDescent="0.25"/>
    <row r="5" spans="1:7" x14ac:dyDescent="0.25">
      <c r="A5"/>
      <c r="B5" s="165"/>
      <c r="C5" s="166"/>
      <c r="D5" s="166"/>
      <c r="E5" s="166"/>
      <c r="F5" s="166"/>
      <c r="G5" s="166"/>
    </row>
    <row r="6" spans="1:7" x14ac:dyDescent="0.25">
      <c r="A6"/>
      <c r="B6" s="166"/>
      <c r="C6" s="166"/>
      <c r="D6" s="166"/>
      <c r="E6" s="166"/>
      <c r="F6" s="166"/>
      <c r="G6" s="166"/>
    </row>
    <row r="7" spans="1:7" ht="21.6" customHeight="1" x14ac:dyDescent="0.25">
      <c r="B7" s="6" t="s">
        <v>0</v>
      </c>
      <c r="C7" s="3"/>
      <c r="D7" s="3"/>
    </row>
    <row r="8" spans="1:7" ht="17.45" customHeight="1" x14ac:dyDescent="0.25">
      <c r="B8" s="162" t="s">
        <v>29</v>
      </c>
      <c r="C8" s="169" t="s">
        <v>83</v>
      </c>
      <c r="D8" s="36" t="s">
        <v>30</v>
      </c>
    </row>
    <row r="9" spans="1:7" ht="17.45" customHeight="1" x14ac:dyDescent="0.25">
      <c r="B9" s="162"/>
      <c r="C9" s="169">
        <v>2020</v>
      </c>
      <c r="D9" s="37">
        <v>44286</v>
      </c>
    </row>
    <row r="10" spans="1:7" ht="17.45" customHeight="1" x14ac:dyDescent="0.25">
      <c r="B10" s="74" t="s">
        <v>79</v>
      </c>
      <c r="C10" s="75">
        <v>191</v>
      </c>
      <c r="D10" s="76">
        <v>23</v>
      </c>
    </row>
    <row r="11" spans="1:7" ht="17.45" customHeight="1" x14ac:dyDescent="0.25">
      <c r="B11" s="54" t="s">
        <v>80</v>
      </c>
      <c r="C11" s="55"/>
      <c r="D11" s="56">
        <v>11</v>
      </c>
    </row>
    <row r="12" spans="1:7" ht="17.45" customHeight="1" x14ac:dyDescent="0.25">
      <c r="B12" s="70" t="s">
        <v>81</v>
      </c>
      <c r="C12" s="68"/>
      <c r="D12" s="69">
        <v>12</v>
      </c>
    </row>
    <row r="13" spans="1:7" ht="17.45" customHeight="1" x14ac:dyDescent="0.25">
      <c r="B13" s="54"/>
      <c r="C13" s="55"/>
      <c r="D13" s="56"/>
    </row>
    <row r="14" spans="1:7" ht="17.45" customHeight="1" x14ac:dyDescent="0.25">
      <c r="B14" s="74" t="s">
        <v>82</v>
      </c>
      <c r="C14" s="75">
        <v>210</v>
      </c>
      <c r="D14" s="76">
        <v>20.07022821</v>
      </c>
    </row>
    <row r="15" spans="1:7" ht="17.45" customHeight="1" x14ac:dyDescent="0.25">
      <c r="B15" s="54" t="s">
        <v>80</v>
      </c>
      <c r="C15" s="55"/>
      <c r="D15" s="56">
        <v>20.07022821</v>
      </c>
    </row>
    <row r="16" spans="1:7" ht="17.45" customHeight="1" x14ac:dyDescent="0.25">
      <c r="B16" s="54"/>
      <c r="C16" s="55"/>
      <c r="D16" s="56"/>
    </row>
    <row r="17" spans="2:4" ht="17.45" customHeight="1" x14ac:dyDescent="0.25">
      <c r="B17" s="74" t="s">
        <v>28</v>
      </c>
      <c r="C17" s="76">
        <f>C14+C10</f>
        <v>401</v>
      </c>
      <c r="D17" s="76">
        <f>D14+D10</f>
        <v>43.070228209999996</v>
      </c>
    </row>
    <row r="18" spans="2:4" ht="17.45" customHeight="1" x14ac:dyDescent="0.25">
      <c r="B18" s="54"/>
      <c r="C18" s="55"/>
      <c r="D18" s="56"/>
    </row>
    <row r="19" spans="2:4" ht="17.45" customHeight="1" x14ac:dyDescent="0.25">
      <c r="B19" s="28"/>
      <c r="C19" s="29"/>
      <c r="D19" s="30"/>
    </row>
    <row r="20" spans="2:4" ht="15" hidden="1" customHeight="1" x14ac:dyDescent="0.25">
      <c r="B20" s="28"/>
      <c r="C20" s="29" t="s">
        <v>4</v>
      </c>
      <c r="D20" s="30"/>
    </row>
    <row r="21" spans="2:4" ht="15" hidden="1" customHeight="1" x14ac:dyDescent="0.25">
      <c r="B21" s="33" t="s">
        <v>31</v>
      </c>
      <c r="C21" s="31">
        <v>0</v>
      </c>
      <c r="D21" s="32">
        <v>42617</v>
      </c>
    </row>
    <row r="22" spans="2:4" ht="15" hidden="1" customHeight="1" x14ac:dyDescent="0.25">
      <c r="B22" s="28"/>
      <c r="C22" s="29"/>
      <c r="D22" s="30"/>
    </row>
    <row r="23" spans="2:4" ht="15" hidden="1" customHeight="1" x14ac:dyDescent="0.25">
      <c r="B23" s="34" t="s">
        <v>32</v>
      </c>
      <c r="C23" s="35">
        <v>2270092</v>
      </c>
      <c r="D23" s="35" t="e">
        <f>+D10+D17+#REF!+#REF!</f>
        <v>#REF!</v>
      </c>
    </row>
    <row r="24" spans="2:4" x14ac:dyDescent="0.25"/>
    <row r="25" spans="2:4" x14ac:dyDescent="0.25"/>
    <row r="26" spans="2:4" x14ac:dyDescent="0.25"/>
    <row r="27" spans="2:4" x14ac:dyDescent="0.25"/>
    <row r="28" spans="2:4" x14ac:dyDescent="0.25"/>
    <row r="29" spans="2:4" x14ac:dyDescent="0.25"/>
    <row r="30" spans="2:4" x14ac:dyDescent="0.25"/>
    <row r="31" spans="2:4" x14ac:dyDescent="0.25"/>
    <row r="32" spans="2:4" x14ac:dyDescent="0.25"/>
    <row r="33" x14ac:dyDescent="0.25"/>
    <row r="34" x14ac:dyDescent="0.25"/>
    <row r="35" x14ac:dyDescent="0.25"/>
    <row r="36" x14ac:dyDescent="0.25"/>
    <row r="37" x14ac:dyDescent="0.25"/>
  </sheetData>
  <mergeCells count="3">
    <mergeCell ref="B8:B9"/>
    <mergeCell ref="B5:G6"/>
    <mergeCell ref="C8:C9"/>
  </mergeCells>
  <conditionalFormatting sqref="B11:D13 B18:D18 B15:D16">
    <cfRule type="expression" dxfId="13" priority="1">
      <formula>MOD(ROW(),2)=0</formula>
    </cfRule>
  </conditionalFormatting>
  <pageMargins left="0.511811024" right="0.511811024" top="0.78740157499999996" bottom="0.78740157499999996" header="0.31496062000000002" footer="0.31496062000000002"/>
  <pageSetup orientation="portrait" r:id="rId1"/>
  <headerFooter>
    <oddFooter>&amp;R_x000D_&amp;1#&amp;"Calibri"&amp;10&amp;K000000 Classificação: Direcionado</oddFooter>
  </headerFooter>
  <drawing r:id="rId2"/>
</worksheet>
</file>

<file path=docMetadata/LabelInfo.xml><?xml version="1.0" encoding="utf-8"?>
<clbl:labelList xmlns:clbl="http://schemas.microsoft.com/office/2020/mipLabelMetadata">
  <clbl:label id="{723fd9ce-6d6d-415e-88a7-385d6d41dc16}" enabled="1" method="Privileged" siteId="{97ce2340-9c1d-45b1-a835-7ea811b6fe9a}" contentBits="2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13</vt:i4>
      </vt:variant>
      <vt:variant>
        <vt:lpstr>Intervalos Nomeados</vt:lpstr>
      </vt:variant>
      <vt:variant>
        <vt:i4>4</vt:i4>
      </vt:variant>
    </vt:vector>
  </HeadingPairs>
  <TitlesOfParts>
    <vt:vector size="17" baseType="lpstr">
      <vt:lpstr>Cemig GT (Índice)</vt:lpstr>
      <vt:lpstr>1.1 Balanço de Energia</vt:lpstr>
      <vt:lpstr>1.2 Mercado de energia</vt:lpstr>
      <vt:lpstr>2.1 Receita</vt:lpstr>
      <vt:lpstr>2.2 Custos Despesas operaci</vt:lpstr>
      <vt:lpstr>2.3 LAJIDA</vt:lpstr>
      <vt:lpstr>2.4 Resultado Financeiro</vt:lpstr>
      <vt:lpstr>2.5 Endividamento</vt:lpstr>
      <vt:lpstr>2.6 Investimentos</vt:lpstr>
      <vt:lpstr>3.1 BP (Ativo)</vt:lpstr>
      <vt:lpstr>3.2 BP (Passivo)</vt:lpstr>
      <vt:lpstr>4.1 DRE</vt:lpstr>
      <vt:lpstr>5. Fluxo de caixa</vt:lpstr>
      <vt:lpstr>'2.2 Custos Despesas operaci'!_Hlk160453777</vt:lpstr>
      <vt:lpstr>'5. Fluxo de caixa'!_Toc229977613</vt:lpstr>
      <vt:lpstr>'3.2 BP (Passivo)'!_Toc282006926</vt:lpstr>
      <vt:lpstr>'3.2 BP (Passivo)'!_Toc282006927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c056837</cp:lastModifiedBy>
  <cp:lastPrinted>2020-11-04T17:24:55Z</cp:lastPrinted>
  <dcterms:created xsi:type="dcterms:W3CDTF">2020-11-04T13:02:04Z</dcterms:created>
  <dcterms:modified xsi:type="dcterms:W3CDTF">2023-09-26T09:42:47Z</dcterms:modified>
</cp:coreProperties>
</file>