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\RI\RI_FINAL\Empresas_CEMIG\CEMIG HOLDING\Composicao_de_Capital\2026\Fevereiro\"/>
    </mc:Choice>
  </mc:AlternateContent>
  <xr:revisionPtr revIDLastSave="0" documentId="13_ncr:1_{0F0EC143-5C76-4259-B998-ABDBCC9ADC93}" xr6:coauthVersionLast="47" xr6:coauthVersionMax="47" xr10:uidLastSave="{00000000-0000-0000-0000-000000000000}"/>
  <bookViews>
    <workbookView xWindow="-19320" yWindow="-120" windowWidth="19440" windowHeight="15600" xr2:uid="{DA09DFFD-DEEB-49C5-AF0F-7BE5981B4E77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Capital'!$A$1:$N$55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" l="1"/>
  <c r="F110" i="1"/>
  <c r="G108" i="1"/>
  <c r="A4" i="1"/>
</calcChain>
</file>

<file path=xl/sharedStrings.xml><?xml version="1.0" encoding="utf-8"?>
<sst xmlns="http://schemas.openxmlformats.org/spreadsheetml/2006/main" count="85" uniqueCount="76">
  <si>
    <t>Composição do Capital Social</t>
  </si>
  <si>
    <t>Referência:</t>
  </si>
  <si>
    <t>Acionistas</t>
  </si>
  <si>
    <t>Quantidade de Ações</t>
  </si>
  <si>
    <t>Ordinárias</t>
  </si>
  <si>
    <t>%</t>
  </si>
  <si>
    <t>Preferenciais</t>
  </si>
  <si>
    <t>Total</t>
  </si>
  <si>
    <t>Setor Público</t>
  </si>
  <si>
    <t>Área Federal</t>
  </si>
  <si>
    <t>Caixa Econômica Federal</t>
  </si>
  <si>
    <t>BNDES Participações</t>
  </si>
  <si>
    <t>Área Estadual</t>
  </si>
  <si>
    <t>Estado de Minas Gerais</t>
  </si>
  <si>
    <t>MGI Minas Gerais Participações</t>
  </si>
  <si>
    <t>MGS Minas Gerais Adm e servicos SA)</t>
  </si>
  <si>
    <t>RURALMINAS</t>
  </si>
  <si>
    <t>Cia Desenvol Econ MG - CODEMIG</t>
  </si>
  <si>
    <t>COPASA - Cia. Saneamento MG</t>
  </si>
  <si>
    <t>Municípios</t>
  </si>
  <si>
    <t>Setor Privado</t>
  </si>
  <si>
    <t>Interno</t>
  </si>
  <si>
    <t>FIA Dinâmica Energia S/A</t>
  </si>
  <si>
    <t>Demais Acionistas</t>
  </si>
  <si>
    <t>Externo</t>
  </si>
  <si>
    <t>ADR's</t>
  </si>
  <si>
    <t>Ações em Tesouraria</t>
  </si>
  <si>
    <t>Ações a identificar (ao portador)</t>
  </si>
  <si>
    <t>Conselho de Administração</t>
  </si>
  <si>
    <t>Conselho Fiscal</t>
  </si>
  <si>
    <t>Diretoria Executiva</t>
  </si>
  <si>
    <t>Total do Capital</t>
  </si>
  <si>
    <t>Ações de Livre Negociação (FREE FLOAT)</t>
  </si>
  <si>
    <t>Superintendência de Relações com Investidores</t>
  </si>
  <si>
    <t>Total de Acionistas:</t>
  </si>
  <si>
    <t>Posição extraída dos livros de registros de ações nominativas</t>
  </si>
  <si>
    <t>Composição do Capital Social :</t>
  </si>
  <si>
    <t>Valor Nominal das Ações:</t>
  </si>
  <si>
    <t>Stockholding structure</t>
  </si>
  <si>
    <t/>
  </si>
  <si>
    <t>At: February 2026</t>
  </si>
  <si>
    <t>Stockholders</t>
  </si>
  <si>
    <t>Number of shares</t>
  </si>
  <si>
    <t>Common</t>
  </si>
  <si>
    <t>Preferred</t>
  </si>
  <si>
    <t>Public sector</t>
  </si>
  <si>
    <t>Federal</t>
  </si>
  <si>
    <t>CEF (Federal Savings Bank - "Caixa")</t>
  </si>
  <si>
    <t>Minas Gerais state</t>
  </si>
  <si>
    <t>The State of Minas Gerais</t>
  </si>
  <si>
    <t>MGI (Minas Gerais State holding co.)</t>
  </si>
  <si>
    <t xml:space="preserve">MGS (Minas Gerais Adm. and Services) </t>
  </si>
  <si>
    <t>Ruralminas (Minas Gerais Rural Foundation)</t>
  </si>
  <si>
    <t>CODEMIG (Minas Gerais Develop co.)</t>
  </si>
  <si>
    <t>Copasa (Minas Gerais Water Utility)</t>
  </si>
  <si>
    <t>Municipalities</t>
  </si>
  <si>
    <t>Private sector</t>
  </si>
  <si>
    <t>Brazilian stockholders</t>
  </si>
  <si>
    <t xml:space="preserve">FIA Dinâmica Energia S/A </t>
  </si>
  <si>
    <t>Other stockholders</t>
  </si>
  <si>
    <t>Non-Brazilian stockholders</t>
  </si>
  <si>
    <t>Via ADRs</t>
  </si>
  <si>
    <t>Shares in Treasury</t>
  </si>
  <si>
    <t>Titles to Bearer</t>
  </si>
  <si>
    <t>Board of Directors</t>
  </si>
  <si>
    <t>Fiscal Council</t>
  </si>
  <si>
    <t>Executive Directors</t>
  </si>
  <si>
    <t>Total capital</t>
  </si>
  <si>
    <t>Free float</t>
  </si>
  <si>
    <t>Cemig Investor Relations Department</t>
  </si>
  <si>
    <t>Total number of stockholders:</t>
  </si>
  <si>
    <t xml:space="preserve">Source: Nominal share register </t>
  </si>
  <si>
    <t xml:space="preserve"> </t>
  </si>
  <si>
    <t xml:space="preserve">Total par value: </t>
  </si>
  <si>
    <t>R$ 5.00</t>
  </si>
  <si>
    <t xml:space="preserve">Par value of share: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</si>
</sst>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16]mmmm\-yy;@"/>
    <numFmt numFmtId="167" formatCode="0.0000%"/>
    <numFmt numFmtId="168" formatCode="0.0%"/>
    <numFmt numFmtId="169" formatCode="&quot;R$&quot;\ #,##0.00"/>
    <numFmt numFmtId="170" formatCode="_(* #,##0.00000_);_(* \(#,##0.00000\);_(* &quot;-&quot;??_);_(@_)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22"/>
      <color indexed="9"/>
      <name val="Arial"/>
      <family val="2"/>
    </font>
    <font>
      <b/>
      <sz val="1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165" fontId="3" fillId="0" borderId="0" xfId="3" applyNumberFormat="1" applyFont="1" applyBorder="1"/>
    <xf numFmtId="164" fontId="3" fillId="0" borderId="0" xfId="3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66" fontId="4" fillId="0" borderId="0" xfId="2" applyNumberFormat="1" applyFont="1" applyAlignment="1">
      <alignment horizontal="left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165" fontId="6" fillId="2" borderId="3" xfId="3" applyNumberFormat="1" applyFont="1" applyFill="1" applyBorder="1" applyAlignment="1">
      <alignment horizontal="center"/>
    </xf>
    <xf numFmtId="165" fontId="6" fillId="2" borderId="4" xfId="3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0" fontId="7" fillId="0" borderId="0" xfId="2" applyFont="1"/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4" fontId="6" fillId="2" borderId="7" xfId="3" applyFont="1" applyFill="1" applyBorder="1" applyAlignment="1">
      <alignment horizontal="center"/>
    </xf>
    <xf numFmtId="164" fontId="6" fillId="2" borderId="8" xfId="3" applyFont="1" applyFill="1" applyBorder="1" applyAlignment="1">
      <alignment horizontal="center"/>
    </xf>
    <xf numFmtId="0" fontId="3" fillId="0" borderId="9" xfId="2" applyFont="1" applyBorder="1"/>
    <xf numFmtId="165" fontId="3" fillId="2" borderId="9" xfId="3" applyNumberFormat="1" applyFont="1" applyFill="1" applyBorder="1"/>
    <xf numFmtId="0" fontId="3" fillId="2" borderId="9" xfId="2" applyFont="1" applyFill="1" applyBorder="1"/>
    <xf numFmtId="0" fontId="3" fillId="2" borderId="0" xfId="2" applyFont="1" applyFill="1"/>
    <xf numFmtId="165" fontId="3" fillId="2" borderId="8" xfId="3" applyNumberFormat="1" applyFont="1" applyFill="1" applyBorder="1"/>
    <xf numFmtId="164" fontId="3" fillId="2" borderId="8" xfId="3" applyFont="1" applyFill="1" applyBorder="1"/>
    <xf numFmtId="0" fontId="8" fillId="2" borderId="9" xfId="2" applyFont="1" applyFill="1" applyBorder="1"/>
    <xf numFmtId="165" fontId="9" fillId="2" borderId="9" xfId="3" applyNumberFormat="1" applyFont="1" applyFill="1" applyBorder="1"/>
    <xf numFmtId="0" fontId="9" fillId="2" borderId="9" xfId="2" applyFont="1" applyFill="1" applyBorder="1"/>
    <xf numFmtId="0" fontId="9" fillId="2" borderId="10" xfId="2" applyFont="1" applyFill="1" applyBorder="1"/>
    <xf numFmtId="165" fontId="9" fillId="2" borderId="10" xfId="3" applyNumberFormat="1" applyFont="1" applyFill="1" applyBorder="1" applyAlignment="1">
      <alignment horizontal="right"/>
    </xf>
    <xf numFmtId="164" fontId="9" fillId="2" borderId="11" xfId="3" applyFont="1" applyFill="1" applyBorder="1"/>
    <xf numFmtId="165" fontId="9" fillId="2" borderId="11" xfId="3" applyNumberFormat="1" applyFont="1" applyFill="1" applyBorder="1"/>
    <xf numFmtId="164" fontId="9" fillId="2" borderId="9" xfId="3" applyFont="1" applyFill="1" applyBorder="1"/>
    <xf numFmtId="0" fontId="3" fillId="0" borderId="8" xfId="2" applyFont="1" applyBorder="1"/>
    <xf numFmtId="165" fontId="3" fillId="0" borderId="8" xfId="3" applyNumberFormat="1" applyFont="1" applyBorder="1"/>
    <xf numFmtId="165" fontId="3" fillId="0" borderId="8" xfId="3" applyNumberFormat="1" applyFont="1" applyBorder="1" applyAlignment="1">
      <alignment horizontal="right"/>
    </xf>
    <xf numFmtId="164" fontId="3" fillId="0" borderId="8" xfId="3" applyFont="1" applyBorder="1"/>
    <xf numFmtId="164" fontId="4" fillId="0" borderId="8" xfId="3" applyFont="1" applyBorder="1"/>
    <xf numFmtId="0" fontId="10" fillId="0" borderId="0" xfId="2" applyFont="1"/>
    <xf numFmtId="165" fontId="4" fillId="0" borderId="0" xfId="3" applyNumberFormat="1" applyFont="1" applyBorder="1"/>
    <xf numFmtId="0" fontId="4" fillId="0" borderId="12" xfId="2" applyFont="1" applyBorder="1"/>
    <xf numFmtId="165" fontId="4" fillId="0" borderId="13" xfId="3" applyNumberFormat="1" applyFont="1" applyBorder="1" applyAlignment="1">
      <alignment horizontal="right"/>
    </xf>
    <xf numFmtId="164" fontId="4" fillId="0" borderId="13" xfId="3" applyFont="1" applyBorder="1" applyAlignment="1">
      <alignment horizontal="right"/>
    </xf>
    <xf numFmtId="165" fontId="4" fillId="0" borderId="13" xfId="3" applyNumberFormat="1" applyFont="1" applyBorder="1"/>
    <xf numFmtId="164" fontId="4" fillId="0" borderId="13" xfId="3" applyFont="1" applyBorder="1"/>
    <xf numFmtId="164" fontId="4" fillId="0" borderId="0" xfId="3" applyFont="1" applyBorder="1"/>
    <xf numFmtId="0" fontId="3" fillId="0" borderId="12" xfId="2" applyFont="1" applyBorder="1"/>
    <xf numFmtId="165" fontId="3" fillId="0" borderId="13" xfId="3" applyNumberFormat="1" applyFont="1" applyBorder="1" applyAlignment="1">
      <alignment horizontal="right"/>
    </xf>
    <xf numFmtId="164" fontId="3" fillId="0" borderId="13" xfId="3" applyFont="1" applyBorder="1"/>
    <xf numFmtId="165" fontId="3" fillId="0" borderId="13" xfId="3" applyNumberFormat="1" applyFont="1" applyBorder="1"/>
    <xf numFmtId="0" fontId="3" fillId="0" borderId="5" xfId="2" applyFont="1" applyBorder="1"/>
    <xf numFmtId="0" fontId="3" fillId="0" borderId="6" xfId="2" applyFont="1" applyBorder="1"/>
    <xf numFmtId="165" fontId="3" fillId="0" borderId="14" xfId="3" applyNumberFormat="1" applyFont="1" applyBorder="1" applyAlignment="1">
      <alignment horizontal="right"/>
    </xf>
    <xf numFmtId="165" fontId="3" fillId="0" borderId="14" xfId="3" applyNumberFormat="1" applyFont="1" applyBorder="1"/>
    <xf numFmtId="164" fontId="3" fillId="0" borderId="14" xfId="3" applyFont="1" applyBorder="1"/>
    <xf numFmtId="164" fontId="3" fillId="0" borderId="5" xfId="3" applyFont="1" applyBorder="1"/>
    <xf numFmtId="165" fontId="3" fillId="0" borderId="9" xfId="3" applyNumberFormat="1" applyFont="1" applyBorder="1"/>
    <xf numFmtId="0" fontId="4" fillId="0" borderId="9" xfId="2" applyFont="1" applyBorder="1"/>
    <xf numFmtId="0" fontId="10" fillId="0" borderId="9" xfId="2" applyFont="1" applyBorder="1"/>
    <xf numFmtId="165" fontId="4" fillId="0" borderId="9" xfId="3" applyNumberFormat="1" applyFont="1" applyBorder="1"/>
    <xf numFmtId="0" fontId="4" fillId="0" borderId="10" xfId="2" applyFont="1" applyBorder="1"/>
    <xf numFmtId="165" fontId="4" fillId="0" borderId="10" xfId="3" applyNumberFormat="1" applyFont="1" applyBorder="1" applyAlignment="1">
      <alignment horizontal="right"/>
    </xf>
    <xf numFmtId="164" fontId="4" fillId="0" borderId="10" xfId="3" applyFont="1" applyBorder="1" applyAlignment="1">
      <alignment horizontal="right"/>
    </xf>
    <xf numFmtId="165" fontId="4" fillId="0" borderId="11" xfId="3" applyNumberFormat="1" applyFont="1" applyBorder="1"/>
    <xf numFmtId="164" fontId="4" fillId="0" borderId="11" xfId="3" applyFont="1" applyBorder="1"/>
    <xf numFmtId="164" fontId="4" fillId="0" borderId="9" xfId="3" applyFont="1" applyBorder="1"/>
    <xf numFmtId="165" fontId="3" fillId="0" borderId="12" xfId="3" applyNumberFormat="1" applyFont="1" applyBorder="1"/>
    <xf numFmtId="165" fontId="3" fillId="0" borderId="12" xfId="3" applyNumberFormat="1" applyFont="1" applyBorder="1" applyAlignment="1">
      <alignment horizontal="right"/>
    </xf>
    <xf numFmtId="167" fontId="0" fillId="0" borderId="0" xfId="0" applyNumberFormat="1"/>
    <xf numFmtId="165" fontId="3" fillId="0" borderId="5" xfId="3" applyNumberFormat="1" applyFont="1" applyBorder="1"/>
    <xf numFmtId="165" fontId="3" fillId="0" borderId="6" xfId="3" applyNumberFormat="1" applyFont="1" applyBorder="1"/>
    <xf numFmtId="165" fontId="3" fillId="0" borderId="6" xfId="3" applyNumberFormat="1" applyFont="1" applyBorder="1" applyAlignment="1">
      <alignment horizontal="right"/>
    </xf>
    <xf numFmtId="165" fontId="3" fillId="0" borderId="0" xfId="2" applyNumberFormat="1" applyFont="1"/>
    <xf numFmtId="165" fontId="3" fillId="0" borderId="5" xfId="3" applyNumberFormat="1" applyFont="1" applyBorder="1" applyAlignment="1">
      <alignment horizontal="right"/>
    </xf>
    <xf numFmtId="0" fontId="4" fillId="0" borderId="8" xfId="2" applyFont="1" applyBorder="1"/>
    <xf numFmtId="0" fontId="10" fillId="0" borderId="8" xfId="2" applyFont="1" applyBorder="1"/>
    <xf numFmtId="165" fontId="4" fillId="0" borderId="8" xfId="3" applyNumberFormat="1" applyFont="1" applyBorder="1"/>
    <xf numFmtId="0" fontId="4" fillId="0" borderId="15" xfId="2" applyFont="1" applyBorder="1"/>
    <xf numFmtId="165" fontId="4" fillId="0" borderId="7" xfId="3" applyNumberFormat="1" applyFont="1" applyBorder="1" applyAlignment="1">
      <alignment horizontal="right"/>
    </xf>
    <xf numFmtId="164" fontId="4" fillId="0" borderId="12" xfId="3" applyFont="1" applyBorder="1"/>
    <xf numFmtId="168" fontId="4" fillId="0" borderId="0" xfId="1" applyNumberFormat="1" applyFont="1"/>
    <xf numFmtId="0" fontId="8" fillId="2" borderId="8" xfId="2" applyFont="1" applyFill="1" applyBorder="1"/>
    <xf numFmtId="165" fontId="9" fillId="2" borderId="8" xfId="3" applyNumberFormat="1" applyFont="1" applyFill="1" applyBorder="1"/>
    <xf numFmtId="0" fontId="9" fillId="2" borderId="8" xfId="2" applyFont="1" applyFill="1" applyBorder="1"/>
    <xf numFmtId="0" fontId="9" fillId="2" borderId="15" xfId="2" applyFont="1" applyFill="1" applyBorder="1"/>
    <xf numFmtId="165" fontId="9" fillId="2" borderId="6" xfId="3" applyNumberFormat="1" applyFont="1" applyFill="1" applyBorder="1" applyAlignment="1">
      <alignment horizontal="right"/>
    </xf>
    <xf numFmtId="164" fontId="9" fillId="2" borderId="6" xfId="3" applyFont="1" applyFill="1" applyBorder="1" applyAlignment="1">
      <alignment horizontal="right"/>
    </xf>
    <xf numFmtId="165" fontId="9" fillId="2" borderId="14" xfId="3" applyNumberFormat="1" applyFont="1" applyFill="1" applyBorder="1"/>
    <xf numFmtId="164" fontId="9" fillId="2" borderId="14" xfId="3" applyFont="1" applyFill="1" applyBorder="1"/>
    <xf numFmtId="164" fontId="9" fillId="2" borderId="5" xfId="3" applyFont="1" applyFill="1" applyBorder="1"/>
    <xf numFmtId="164" fontId="3" fillId="0" borderId="12" xfId="3" applyFont="1" applyBorder="1"/>
    <xf numFmtId="0" fontId="3" fillId="0" borderId="5" xfId="3" applyNumberFormat="1" applyFont="1" applyBorder="1" applyAlignment="1">
      <alignment horizontal="left"/>
    </xf>
    <xf numFmtId="164" fontId="3" fillId="0" borderId="6" xfId="3" applyFont="1" applyBorder="1"/>
    <xf numFmtId="164" fontId="4" fillId="0" borderId="10" xfId="3" applyFont="1" applyBorder="1"/>
    <xf numFmtId="165" fontId="4" fillId="0" borderId="10" xfId="3" applyNumberFormat="1" applyFont="1" applyBorder="1"/>
    <xf numFmtId="165" fontId="3" fillId="0" borderId="0" xfId="3" applyNumberFormat="1" applyFont="1" applyBorder="1" applyAlignment="1">
      <alignment horizontal="right"/>
    </xf>
    <xf numFmtId="164" fontId="3" fillId="0" borderId="16" xfId="3" applyFont="1" applyBorder="1"/>
    <xf numFmtId="164" fontId="3" fillId="0" borderId="12" xfId="3" applyFont="1" applyBorder="1" applyAlignment="1">
      <alignment horizontal="right"/>
    </xf>
    <xf numFmtId="165" fontId="4" fillId="0" borderId="0" xfId="2" applyNumberFormat="1" applyFont="1"/>
    <xf numFmtId="164" fontId="9" fillId="2" borderId="6" xfId="3" applyFont="1" applyFill="1" applyBorder="1"/>
    <xf numFmtId="165" fontId="9" fillId="2" borderId="6" xfId="3" applyNumberFormat="1" applyFont="1" applyFill="1" applyBorder="1"/>
    <xf numFmtId="165" fontId="3" fillId="0" borderId="9" xfId="3" applyNumberFormat="1" applyFont="1" applyBorder="1" applyAlignment="1">
      <alignment horizontal="right"/>
    </xf>
    <xf numFmtId="164" fontId="3" fillId="0" borderId="9" xfId="3" applyFont="1" applyBorder="1"/>
    <xf numFmtId="0" fontId="12" fillId="2" borderId="17" xfId="2" applyFont="1" applyFill="1" applyBorder="1"/>
    <xf numFmtId="165" fontId="9" fillId="2" borderId="17" xfId="3" applyNumberFormat="1" applyFont="1" applyFill="1" applyBorder="1"/>
    <xf numFmtId="0" fontId="9" fillId="2" borderId="17" xfId="2" applyFont="1" applyFill="1" applyBorder="1"/>
    <xf numFmtId="0" fontId="9" fillId="2" borderId="18" xfId="2" applyFont="1" applyFill="1" applyBorder="1"/>
    <xf numFmtId="164" fontId="9" fillId="2" borderId="19" xfId="3" applyFont="1" applyFill="1" applyBorder="1"/>
    <xf numFmtId="3" fontId="4" fillId="0" borderId="0" xfId="2" applyNumberFormat="1" applyFont="1"/>
    <xf numFmtId="165" fontId="9" fillId="3" borderId="8" xfId="3" applyNumberFormat="1" applyFont="1" applyFill="1" applyBorder="1"/>
    <xf numFmtId="165" fontId="9" fillId="3" borderId="0" xfId="3" applyNumberFormat="1" applyFont="1" applyFill="1"/>
    <xf numFmtId="164" fontId="9" fillId="3" borderId="0" xfId="3" applyFont="1" applyFill="1"/>
    <xf numFmtId="0" fontId="9" fillId="0" borderId="0" xfId="2" applyFont="1"/>
    <xf numFmtId="165" fontId="3" fillId="0" borderId="0" xfId="3" applyNumberFormat="1" applyFont="1"/>
    <xf numFmtId="164" fontId="3" fillId="0" borderId="0" xfId="3" applyFont="1"/>
    <xf numFmtId="165" fontId="1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right"/>
    </xf>
    <xf numFmtId="10" fontId="3" fillId="0" borderId="0" xfId="1" applyNumberFormat="1" applyFont="1"/>
    <xf numFmtId="165" fontId="4" fillId="0" borderId="0" xfId="3" applyNumberFormat="1" applyFont="1" applyAlignment="1">
      <alignment horizontal="right"/>
    </xf>
    <xf numFmtId="169" fontId="3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165" fontId="9" fillId="2" borderId="10" xfId="3" applyNumberFormat="1" applyFont="1" applyFill="1" applyBorder="1"/>
    <xf numFmtId="165" fontId="4" fillId="0" borderId="7" xfId="3" applyNumberFormat="1" applyFont="1" applyBorder="1"/>
    <xf numFmtId="0" fontId="13" fillId="2" borderId="8" xfId="2" applyFont="1" applyFill="1" applyBorder="1"/>
    <xf numFmtId="165" fontId="12" fillId="3" borderId="8" xfId="3" applyNumberFormat="1" applyFont="1" applyFill="1" applyBorder="1"/>
    <xf numFmtId="165" fontId="4" fillId="0" borderId="0" xfId="3" applyNumberFormat="1" applyFont="1" applyAlignment="1"/>
    <xf numFmtId="165" fontId="3" fillId="0" borderId="0" xfId="3" applyNumberFormat="1" applyFont="1" applyAlignment="1">
      <alignment horizontal="right"/>
    </xf>
    <xf numFmtId="164" fontId="3" fillId="0" borderId="0" xfId="3" applyFont="1" applyAlignment="1">
      <alignment horizontal="right"/>
    </xf>
    <xf numFmtId="170" fontId="3" fillId="0" borderId="0" xfId="3" applyNumberFormat="1" applyFont="1"/>
  </cellXfs>
  <cellStyles count="4">
    <cellStyle name="Normal" xfId="0" builtinId="0"/>
    <cellStyle name="Normal 2" xfId="2" xr:uid="{DBC3AD4A-5A2E-463C-A32F-9C97722CB86B}"/>
    <cellStyle name="Porcentagem" xfId="1" builtinId="5"/>
    <cellStyle name="Separador de milhares 2" xfId="3" xr:uid="{C6F5A070-3B72-4633-A92A-EB8C5C75EF50}"/>
  </cellStyles>
  <dxfs count="3">
    <dxf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11F33CEA-748D-411F-A9DE-F968DA50DC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255965</xdr:colOff>
      <xdr:row>0</xdr:row>
      <xdr:rowOff>202746</xdr:rowOff>
    </xdr:from>
    <xdr:to>
      <xdr:col>3</xdr:col>
      <xdr:colOff>174435</xdr:colOff>
      <xdr:row>4</xdr:row>
      <xdr:rowOff>0</xdr:rowOff>
    </xdr:to>
    <xdr:pic>
      <xdr:nvPicPr>
        <xdr:cNvPr id="3" name="Picture 11" descr="cemig jpg">
          <a:extLst>
            <a:ext uri="{FF2B5EF4-FFF2-40B4-BE49-F238E27FC236}">
              <a16:creationId xmlns:a16="http://schemas.microsoft.com/office/drawing/2014/main" id="{04F025CD-2EC9-45C2-8394-E91E90B7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965" y="202746"/>
          <a:ext cx="1652020" cy="63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552450</xdr:colOff>
      <xdr:row>59</xdr:row>
      <xdr:rowOff>76200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CF26D9EA-B951-4349-B007-0011D54E3F9A}"/>
            </a:ext>
          </a:extLst>
        </xdr:cNvPr>
        <xdr:cNvSpPr>
          <a:spLocks noChangeArrowheads="1"/>
        </xdr:cNvSpPr>
      </xdr:nvSpPr>
      <xdr:spPr bwMode="auto">
        <a:xfrm>
          <a:off x="0" y="1229677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57</xdr:row>
      <xdr:rowOff>161925</xdr:rowOff>
    </xdr:from>
    <xdr:to>
      <xdr:col>1</xdr:col>
      <xdr:colOff>466725</xdr:colOff>
      <xdr:row>58</xdr:row>
      <xdr:rowOff>247650</xdr:rowOff>
    </xdr:to>
    <xdr:pic>
      <xdr:nvPicPr>
        <xdr:cNvPr id="5" name="Picture 11" descr="cemig jpg">
          <a:extLst>
            <a:ext uri="{FF2B5EF4-FFF2-40B4-BE49-F238E27FC236}">
              <a16:creationId xmlns:a16="http://schemas.microsoft.com/office/drawing/2014/main" id="{457DB1D2-3C71-4912-98A3-C3527DE64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2458700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041106\Dados%20de%20aplicativos\Microsoft\Excel\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A\RI\RI_FINAL\Empresas_CEMIG\CEMIG%20HOLDING\Composicao_de_Capital\2026\Fevereiro\Comp%20de%20capital%20Fev2026.xlsx" TargetMode="External"/><Relationship Id="rId1" Type="http://schemas.openxmlformats.org/officeDocument/2006/relationships/externalLinkPath" Target="Comp%20de%20capital%20Fev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366D-EC05-4395-B8E5-9DDDFB19D220}">
  <sheetPr>
    <pageSetUpPr fitToPage="1"/>
  </sheetPr>
  <dimension ref="A1:V111"/>
  <sheetViews>
    <sheetView showGridLines="0" tabSelected="1" topLeftCell="A88" zoomScale="60" zoomScaleNormal="60" workbookViewId="0">
      <selection activeCell="K28" sqref="K28"/>
    </sheetView>
  </sheetViews>
  <sheetFormatPr defaultColWidth="9.7109375" defaultRowHeight="20.25" x14ac:dyDescent="0.3"/>
  <cols>
    <col min="1" max="1" width="9.7109375" style="2" customWidth="1"/>
    <col min="2" max="2" width="6.5703125" style="115" customWidth="1"/>
    <col min="3" max="3" width="9.7109375" style="115" customWidth="1"/>
    <col min="4" max="5" width="9.140625" style="2" customWidth="1"/>
    <col min="6" max="6" width="13.85546875" style="2" customWidth="1"/>
    <col min="7" max="7" width="20.5703125" style="2" customWidth="1"/>
    <col min="8" max="8" width="32.85546875" style="2" customWidth="1"/>
    <col min="9" max="9" width="30.7109375" style="115" customWidth="1"/>
    <col min="10" max="10" width="21.5703125" style="116" bestFit="1" customWidth="1"/>
    <col min="11" max="11" width="30.7109375" style="115" customWidth="1"/>
    <col min="12" max="12" width="14.42578125" style="116" customWidth="1"/>
    <col min="13" max="13" width="30.7109375" style="115" customWidth="1"/>
    <col min="14" max="14" width="23.7109375" style="116" bestFit="1" customWidth="1"/>
    <col min="15" max="15" width="9.7109375" style="2" customWidth="1"/>
    <col min="16" max="16" width="44.42578125" style="2" customWidth="1"/>
    <col min="17" max="19" width="9.7109375" style="2" customWidth="1"/>
    <col min="20" max="20" width="34.5703125" style="2" customWidth="1"/>
    <col min="21" max="21" width="25.85546875" style="2" bestFit="1" customWidth="1"/>
    <col min="22" max="22" width="19.28515625" style="2" bestFit="1" customWidth="1"/>
    <col min="23" max="256" width="9.7109375" style="2"/>
    <col min="257" max="259" width="9.7109375" style="2" customWidth="1"/>
    <col min="260" max="263" width="9.140625" style="2" customWidth="1"/>
    <col min="264" max="264" width="20.42578125" style="2" customWidth="1"/>
    <col min="265" max="265" width="30.7109375" style="2" customWidth="1"/>
    <col min="266" max="266" width="15.28515625" style="2" bestFit="1" customWidth="1"/>
    <col min="267" max="267" width="30.7109375" style="2" customWidth="1"/>
    <col min="268" max="268" width="14.42578125" style="2" customWidth="1"/>
    <col min="269" max="269" width="30.7109375" style="2" customWidth="1"/>
    <col min="270" max="270" width="14.42578125" style="2" customWidth="1"/>
    <col min="271" max="275" width="9.7109375" style="2" customWidth="1"/>
    <col min="276" max="276" width="34.5703125" style="2" customWidth="1"/>
    <col min="277" max="277" width="25.85546875" style="2" bestFit="1" customWidth="1"/>
    <col min="278" max="278" width="19.28515625" style="2" bestFit="1" customWidth="1"/>
    <col min="279" max="512" width="9.7109375" style="2"/>
    <col min="513" max="515" width="9.7109375" style="2" customWidth="1"/>
    <col min="516" max="519" width="9.140625" style="2" customWidth="1"/>
    <col min="520" max="520" width="20.42578125" style="2" customWidth="1"/>
    <col min="521" max="521" width="30.7109375" style="2" customWidth="1"/>
    <col min="522" max="522" width="15.28515625" style="2" bestFit="1" customWidth="1"/>
    <col min="523" max="523" width="30.7109375" style="2" customWidth="1"/>
    <col min="524" max="524" width="14.42578125" style="2" customWidth="1"/>
    <col min="525" max="525" width="30.7109375" style="2" customWidth="1"/>
    <col min="526" max="526" width="14.42578125" style="2" customWidth="1"/>
    <col min="527" max="531" width="9.7109375" style="2" customWidth="1"/>
    <col min="532" max="532" width="34.5703125" style="2" customWidth="1"/>
    <col min="533" max="533" width="25.85546875" style="2" bestFit="1" customWidth="1"/>
    <col min="534" max="534" width="19.28515625" style="2" bestFit="1" customWidth="1"/>
    <col min="535" max="768" width="9.7109375" style="2"/>
    <col min="769" max="771" width="9.7109375" style="2" customWidth="1"/>
    <col min="772" max="775" width="9.140625" style="2" customWidth="1"/>
    <col min="776" max="776" width="20.42578125" style="2" customWidth="1"/>
    <col min="777" max="777" width="30.7109375" style="2" customWidth="1"/>
    <col min="778" max="778" width="15.28515625" style="2" bestFit="1" customWidth="1"/>
    <col min="779" max="779" width="30.7109375" style="2" customWidth="1"/>
    <col min="780" max="780" width="14.42578125" style="2" customWidth="1"/>
    <col min="781" max="781" width="30.7109375" style="2" customWidth="1"/>
    <col min="782" max="782" width="14.42578125" style="2" customWidth="1"/>
    <col min="783" max="787" width="9.7109375" style="2" customWidth="1"/>
    <col min="788" max="788" width="34.5703125" style="2" customWidth="1"/>
    <col min="789" max="789" width="25.85546875" style="2" bestFit="1" customWidth="1"/>
    <col min="790" max="790" width="19.28515625" style="2" bestFit="1" customWidth="1"/>
    <col min="791" max="1024" width="9.7109375" style="2"/>
    <col min="1025" max="1027" width="9.7109375" style="2" customWidth="1"/>
    <col min="1028" max="1031" width="9.140625" style="2" customWidth="1"/>
    <col min="1032" max="1032" width="20.42578125" style="2" customWidth="1"/>
    <col min="1033" max="1033" width="30.7109375" style="2" customWidth="1"/>
    <col min="1034" max="1034" width="15.28515625" style="2" bestFit="1" customWidth="1"/>
    <col min="1035" max="1035" width="30.7109375" style="2" customWidth="1"/>
    <col min="1036" max="1036" width="14.42578125" style="2" customWidth="1"/>
    <col min="1037" max="1037" width="30.7109375" style="2" customWidth="1"/>
    <col min="1038" max="1038" width="14.42578125" style="2" customWidth="1"/>
    <col min="1039" max="1043" width="9.7109375" style="2" customWidth="1"/>
    <col min="1044" max="1044" width="34.5703125" style="2" customWidth="1"/>
    <col min="1045" max="1045" width="25.85546875" style="2" bestFit="1" customWidth="1"/>
    <col min="1046" max="1046" width="19.28515625" style="2" bestFit="1" customWidth="1"/>
    <col min="1047" max="1280" width="9.7109375" style="2"/>
    <col min="1281" max="1283" width="9.7109375" style="2" customWidth="1"/>
    <col min="1284" max="1287" width="9.140625" style="2" customWidth="1"/>
    <col min="1288" max="1288" width="20.42578125" style="2" customWidth="1"/>
    <col min="1289" max="1289" width="30.7109375" style="2" customWidth="1"/>
    <col min="1290" max="1290" width="15.28515625" style="2" bestFit="1" customWidth="1"/>
    <col min="1291" max="1291" width="30.7109375" style="2" customWidth="1"/>
    <col min="1292" max="1292" width="14.42578125" style="2" customWidth="1"/>
    <col min="1293" max="1293" width="30.7109375" style="2" customWidth="1"/>
    <col min="1294" max="1294" width="14.42578125" style="2" customWidth="1"/>
    <col min="1295" max="1299" width="9.7109375" style="2" customWidth="1"/>
    <col min="1300" max="1300" width="34.5703125" style="2" customWidth="1"/>
    <col min="1301" max="1301" width="25.85546875" style="2" bestFit="1" customWidth="1"/>
    <col min="1302" max="1302" width="19.28515625" style="2" bestFit="1" customWidth="1"/>
    <col min="1303" max="1536" width="9.7109375" style="2"/>
    <col min="1537" max="1539" width="9.7109375" style="2" customWidth="1"/>
    <col min="1540" max="1543" width="9.140625" style="2" customWidth="1"/>
    <col min="1544" max="1544" width="20.42578125" style="2" customWidth="1"/>
    <col min="1545" max="1545" width="30.7109375" style="2" customWidth="1"/>
    <col min="1546" max="1546" width="15.28515625" style="2" bestFit="1" customWidth="1"/>
    <col min="1547" max="1547" width="30.7109375" style="2" customWidth="1"/>
    <col min="1548" max="1548" width="14.42578125" style="2" customWidth="1"/>
    <col min="1549" max="1549" width="30.7109375" style="2" customWidth="1"/>
    <col min="1550" max="1550" width="14.42578125" style="2" customWidth="1"/>
    <col min="1551" max="1555" width="9.7109375" style="2" customWidth="1"/>
    <col min="1556" max="1556" width="34.5703125" style="2" customWidth="1"/>
    <col min="1557" max="1557" width="25.85546875" style="2" bestFit="1" customWidth="1"/>
    <col min="1558" max="1558" width="19.28515625" style="2" bestFit="1" customWidth="1"/>
    <col min="1559" max="1792" width="9.7109375" style="2"/>
    <col min="1793" max="1795" width="9.7109375" style="2" customWidth="1"/>
    <col min="1796" max="1799" width="9.140625" style="2" customWidth="1"/>
    <col min="1800" max="1800" width="20.42578125" style="2" customWidth="1"/>
    <col min="1801" max="1801" width="30.7109375" style="2" customWidth="1"/>
    <col min="1802" max="1802" width="15.28515625" style="2" bestFit="1" customWidth="1"/>
    <col min="1803" max="1803" width="30.7109375" style="2" customWidth="1"/>
    <col min="1804" max="1804" width="14.42578125" style="2" customWidth="1"/>
    <col min="1805" max="1805" width="30.7109375" style="2" customWidth="1"/>
    <col min="1806" max="1806" width="14.42578125" style="2" customWidth="1"/>
    <col min="1807" max="1811" width="9.7109375" style="2" customWidth="1"/>
    <col min="1812" max="1812" width="34.5703125" style="2" customWidth="1"/>
    <col min="1813" max="1813" width="25.85546875" style="2" bestFit="1" customWidth="1"/>
    <col min="1814" max="1814" width="19.28515625" style="2" bestFit="1" customWidth="1"/>
    <col min="1815" max="2048" width="9.7109375" style="2"/>
    <col min="2049" max="2051" width="9.7109375" style="2" customWidth="1"/>
    <col min="2052" max="2055" width="9.140625" style="2" customWidth="1"/>
    <col min="2056" max="2056" width="20.42578125" style="2" customWidth="1"/>
    <col min="2057" max="2057" width="30.7109375" style="2" customWidth="1"/>
    <col min="2058" max="2058" width="15.28515625" style="2" bestFit="1" customWidth="1"/>
    <col min="2059" max="2059" width="30.7109375" style="2" customWidth="1"/>
    <col min="2060" max="2060" width="14.42578125" style="2" customWidth="1"/>
    <col min="2061" max="2061" width="30.7109375" style="2" customWidth="1"/>
    <col min="2062" max="2062" width="14.42578125" style="2" customWidth="1"/>
    <col min="2063" max="2067" width="9.7109375" style="2" customWidth="1"/>
    <col min="2068" max="2068" width="34.5703125" style="2" customWidth="1"/>
    <col min="2069" max="2069" width="25.85546875" style="2" bestFit="1" customWidth="1"/>
    <col min="2070" max="2070" width="19.28515625" style="2" bestFit="1" customWidth="1"/>
    <col min="2071" max="2304" width="9.7109375" style="2"/>
    <col min="2305" max="2307" width="9.7109375" style="2" customWidth="1"/>
    <col min="2308" max="2311" width="9.140625" style="2" customWidth="1"/>
    <col min="2312" max="2312" width="20.42578125" style="2" customWidth="1"/>
    <col min="2313" max="2313" width="30.7109375" style="2" customWidth="1"/>
    <col min="2314" max="2314" width="15.28515625" style="2" bestFit="1" customWidth="1"/>
    <col min="2315" max="2315" width="30.7109375" style="2" customWidth="1"/>
    <col min="2316" max="2316" width="14.42578125" style="2" customWidth="1"/>
    <col min="2317" max="2317" width="30.7109375" style="2" customWidth="1"/>
    <col min="2318" max="2318" width="14.42578125" style="2" customWidth="1"/>
    <col min="2319" max="2323" width="9.7109375" style="2" customWidth="1"/>
    <col min="2324" max="2324" width="34.5703125" style="2" customWidth="1"/>
    <col min="2325" max="2325" width="25.85546875" style="2" bestFit="1" customWidth="1"/>
    <col min="2326" max="2326" width="19.28515625" style="2" bestFit="1" customWidth="1"/>
    <col min="2327" max="2560" width="9.7109375" style="2"/>
    <col min="2561" max="2563" width="9.7109375" style="2" customWidth="1"/>
    <col min="2564" max="2567" width="9.140625" style="2" customWidth="1"/>
    <col min="2568" max="2568" width="20.42578125" style="2" customWidth="1"/>
    <col min="2569" max="2569" width="30.7109375" style="2" customWidth="1"/>
    <col min="2570" max="2570" width="15.28515625" style="2" bestFit="1" customWidth="1"/>
    <col min="2571" max="2571" width="30.7109375" style="2" customWidth="1"/>
    <col min="2572" max="2572" width="14.42578125" style="2" customWidth="1"/>
    <col min="2573" max="2573" width="30.7109375" style="2" customWidth="1"/>
    <col min="2574" max="2574" width="14.42578125" style="2" customWidth="1"/>
    <col min="2575" max="2579" width="9.7109375" style="2" customWidth="1"/>
    <col min="2580" max="2580" width="34.5703125" style="2" customWidth="1"/>
    <col min="2581" max="2581" width="25.85546875" style="2" bestFit="1" customWidth="1"/>
    <col min="2582" max="2582" width="19.28515625" style="2" bestFit="1" customWidth="1"/>
    <col min="2583" max="2816" width="9.7109375" style="2"/>
    <col min="2817" max="2819" width="9.7109375" style="2" customWidth="1"/>
    <col min="2820" max="2823" width="9.140625" style="2" customWidth="1"/>
    <col min="2824" max="2824" width="20.42578125" style="2" customWidth="1"/>
    <col min="2825" max="2825" width="30.7109375" style="2" customWidth="1"/>
    <col min="2826" max="2826" width="15.28515625" style="2" bestFit="1" customWidth="1"/>
    <col min="2827" max="2827" width="30.7109375" style="2" customWidth="1"/>
    <col min="2828" max="2828" width="14.42578125" style="2" customWidth="1"/>
    <col min="2829" max="2829" width="30.7109375" style="2" customWidth="1"/>
    <col min="2830" max="2830" width="14.42578125" style="2" customWidth="1"/>
    <col min="2831" max="2835" width="9.7109375" style="2" customWidth="1"/>
    <col min="2836" max="2836" width="34.5703125" style="2" customWidth="1"/>
    <col min="2837" max="2837" width="25.85546875" style="2" bestFit="1" customWidth="1"/>
    <col min="2838" max="2838" width="19.28515625" style="2" bestFit="1" customWidth="1"/>
    <col min="2839" max="3072" width="9.7109375" style="2"/>
    <col min="3073" max="3075" width="9.7109375" style="2" customWidth="1"/>
    <col min="3076" max="3079" width="9.140625" style="2" customWidth="1"/>
    <col min="3080" max="3080" width="20.42578125" style="2" customWidth="1"/>
    <col min="3081" max="3081" width="30.7109375" style="2" customWidth="1"/>
    <col min="3082" max="3082" width="15.28515625" style="2" bestFit="1" customWidth="1"/>
    <col min="3083" max="3083" width="30.7109375" style="2" customWidth="1"/>
    <col min="3084" max="3084" width="14.42578125" style="2" customWidth="1"/>
    <col min="3085" max="3085" width="30.7109375" style="2" customWidth="1"/>
    <col min="3086" max="3086" width="14.42578125" style="2" customWidth="1"/>
    <col min="3087" max="3091" width="9.7109375" style="2" customWidth="1"/>
    <col min="3092" max="3092" width="34.5703125" style="2" customWidth="1"/>
    <col min="3093" max="3093" width="25.85546875" style="2" bestFit="1" customWidth="1"/>
    <col min="3094" max="3094" width="19.28515625" style="2" bestFit="1" customWidth="1"/>
    <col min="3095" max="3328" width="9.7109375" style="2"/>
    <col min="3329" max="3331" width="9.7109375" style="2" customWidth="1"/>
    <col min="3332" max="3335" width="9.140625" style="2" customWidth="1"/>
    <col min="3336" max="3336" width="20.42578125" style="2" customWidth="1"/>
    <col min="3337" max="3337" width="30.7109375" style="2" customWidth="1"/>
    <col min="3338" max="3338" width="15.28515625" style="2" bestFit="1" customWidth="1"/>
    <col min="3339" max="3339" width="30.7109375" style="2" customWidth="1"/>
    <col min="3340" max="3340" width="14.42578125" style="2" customWidth="1"/>
    <col min="3341" max="3341" width="30.7109375" style="2" customWidth="1"/>
    <col min="3342" max="3342" width="14.42578125" style="2" customWidth="1"/>
    <col min="3343" max="3347" width="9.7109375" style="2" customWidth="1"/>
    <col min="3348" max="3348" width="34.5703125" style="2" customWidth="1"/>
    <col min="3349" max="3349" width="25.85546875" style="2" bestFit="1" customWidth="1"/>
    <col min="3350" max="3350" width="19.28515625" style="2" bestFit="1" customWidth="1"/>
    <col min="3351" max="3584" width="9.7109375" style="2"/>
    <col min="3585" max="3587" width="9.7109375" style="2" customWidth="1"/>
    <col min="3588" max="3591" width="9.140625" style="2" customWidth="1"/>
    <col min="3592" max="3592" width="20.42578125" style="2" customWidth="1"/>
    <col min="3593" max="3593" width="30.7109375" style="2" customWidth="1"/>
    <col min="3594" max="3594" width="15.28515625" style="2" bestFit="1" customWidth="1"/>
    <col min="3595" max="3595" width="30.7109375" style="2" customWidth="1"/>
    <col min="3596" max="3596" width="14.42578125" style="2" customWidth="1"/>
    <col min="3597" max="3597" width="30.7109375" style="2" customWidth="1"/>
    <col min="3598" max="3598" width="14.42578125" style="2" customWidth="1"/>
    <col min="3599" max="3603" width="9.7109375" style="2" customWidth="1"/>
    <col min="3604" max="3604" width="34.5703125" style="2" customWidth="1"/>
    <col min="3605" max="3605" width="25.85546875" style="2" bestFit="1" customWidth="1"/>
    <col min="3606" max="3606" width="19.28515625" style="2" bestFit="1" customWidth="1"/>
    <col min="3607" max="3840" width="9.7109375" style="2"/>
    <col min="3841" max="3843" width="9.7109375" style="2" customWidth="1"/>
    <col min="3844" max="3847" width="9.140625" style="2" customWidth="1"/>
    <col min="3848" max="3848" width="20.42578125" style="2" customWidth="1"/>
    <col min="3849" max="3849" width="30.7109375" style="2" customWidth="1"/>
    <col min="3850" max="3850" width="15.28515625" style="2" bestFit="1" customWidth="1"/>
    <col min="3851" max="3851" width="30.7109375" style="2" customWidth="1"/>
    <col min="3852" max="3852" width="14.42578125" style="2" customWidth="1"/>
    <col min="3853" max="3853" width="30.7109375" style="2" customWidth="1"/>
    <col min="3854" max="3854" width="14.42578125" style="2" customWidth="1"/>
    <col min="3855" max="3859" width="9.7109375" style="2" customWidth="1"/>
    <col min="3860" max="3860" width="34.5703125" style="2" customWidth="1"/>
    <col min="3861" max="3861" width="25.85546875" style="2" bestFit="1" customWidth="1"/>
    <col min="3862" max="3862" width="19.28515625" style="2" bestFit="1" customWidth="1"/>
    <col min="3863" max="4096" width="9.7109375" style="2"/>
    <col min="4097" max="4099" width="9.7109375" style="2" customWidth="1"/>
    <col min="4100" max="4103" width="9.140625" style="2" customWidth="1"/>
    <col min="4104" max="4104" width="20.42578125" style="2" customWidth="1"/>
    <col min="4105" max="4105" width="30.7109375" style="2" customWidth="1"/>
    <col min="4106" max="4106" width="15.28515625" style="2" bestFit="1" customWidth="1"/>
    <col min="4107" max="4107" width="30.7109375" style="2" customWidth="1"/>
    <col min="4108" max="4108" width="14.42578125" style="2" customWidth="1"/>
    <col min="4109" max="4109" width="30.7109375" style="2" customWidth="1"/>
    <col min="4110" max="4110" width="14.42578125" style="2" customWidth="1"/>
    <col min="4111" max="4115" width="9.7109375" style="2" customWidth="1"/>
    <col min="4116" max="4116" width="34.5703125" style="2" customWidth="1"/>
    <col min="4117" max="4117" width="25.85546875" style="2" bestFit="1" customWidth="1"/>
    <col min="4118" max="4118" width="19.28515625" style="2" bestFit="1" customWidth="1"/>
    <col min="4119" max="4352" width="9.7109375" style="2"/>
    <col min="4353" max="4355" width="9.7109375" style="2" customWidth="1"/>
    <col min="4356" max="4359" width="9.140625" style="2" customWidth="1"/>
    <col min="4360" max="4360" width="20.42578125" style="2" customWidth="1"/>
    <col min="4361" max="4361" width="30.7109375" style="2" customWidth="1"/>
    <col min="4362" max="4362" width="15.28515625" style="2" bestFit="1" customWidth="1"/>
    <col min="4363" max="4363" width="30.7109375" style="2" customWidth="1"/>
    <col min="4364" max="4364" width="14.42578125" style="2" customWidth="1"/>
    <col min="4365" max="4365" width="30.7109375" style="2" customWidth="1"/>
    <col min="4366" max="4366" width="14.42578125" style="2" customWidth="1"/>
    <col min="4367" max="4371" width="9.7109375" style="2" customWidth="1"/>
    <col min="4372" max="4372" width="34.5703125" style="2" customWidth="1"/>
    <col min="4373" max="4373" width="25.85546875" style="2" bestFit="1" customWidth="1"/>
    <col min="4374" max="4374" width="19.28515625" style="2" bestFit="1" customWidth="1"/>
    <col min="4375" max="4608" width="9.7109375" style="2"/>
    <col min="4609" max="4611" width="9.7109375" style="2" customWidth="1"/>
    <col min="4612" max="4615" width="9.140625" style="2" customWidth="1"/>
    <col min="4616" max="4616" width="20.42578125" style="2" customWidth="1"/>
    <col min="4617" max="4617" width="30.7109375" style="2" customWidth="1"/>
    <col min="4618" max="4618" width="15.28515625" style="2" bestFit="1" customWidth="1"/>
    <col min="4619" max="4619" width="30.7109375" style="2" customWidth="1"/>
    <col min="4620" max="4620" width="14.42578125" style="2" customWidth="1"/>
    <col min="4621" max="4621" width="30.7109375" style="2" customWidth="1"/>
    <col min="4622" max="4622" width="14.42578125" style="2" customWidth="1"/>
    <col min="4623" max="4627" width="9.7109375" style="2" customWidth="1"/>
    <col min="4628" max="4628" width="34.5703125" style="2" customWidth="1"/>
    <col min="4629" max="4629" width="25.85546875" style="2" bestFit="1" customWidth="1"/>
    <col min="4630" max="4630" width="19.28515625" style="2" bestFit="1" customWidth="1"/>
    <col min="4631" max="4864" width="9.7109375" style="2"/>
    <col min="4865" max="4867" width="9.7109375" style="2" customWidth="1"/>
    <col min="4868" max="4871" width="9.140625" style="2" customWidth="1"/>
    <col min="4872" max="4872" width="20.42578125" style="2" customWidth="1"/>
    <col min="4873" max="4873" width="30.7109375" style="2" customWidth="1"/>
    <col min="4874" max="4874" width="15.28515625" style="2" bestFit="1" customWidth="1"/>
    <col min="4875" max="4875" width="30.7109375" style="2" customWidth="1"/>
    <col min="4876" max="4876" width="14.42578125" style="2" customWidth="1"/>
    <col min="4877" max="4877" width="30.7109375" style="2" customWidth="1"/>
    <col min="4878" max="4878" width="14.42578125" style="2" customWidth="1"/>
    <col min="4879" max="4883" width="9.7109375" style="2" customWidth="1"/>
    <col min="4884" max="4884" width="34.5703125" style="2" customWidth="1"/>
    <col min="4885" max="4885" width="25.85546875" style="2" bestFit="1" customWidth="1"/>
    <col min="4886" max="4886" width="19.28515625" style="2" bestFit="1" customWidth="1"/>
    <col min="4887" max="5120" width="9.7109375" style="2"/>
    <col min="5121" max="5123" width="9.7109375" style="2" customWidth="1"/>
    <col min="5124" max="5127" width="9.140625" style="2" customWidth="1"/>
    <col min="5128" max="5128" width="20.42578125" style="2" customWidth="1"/>
    <col min="5129" max="5129" width="30.7109375" style="2" customWidth="1"/>
    <col min="5130" max="5130" width="15.28515625" style="2" bestFit="1" customWidth="1"/>
    <col min="5131" max="5131" width="30.7109375" style="2" customWidth="1"/>
    <col min="5132" max="5132" width="14.42578125" style="2" customWidth="1"/>
    <col min="5133" max="5133" width="30.7109375" style="2" customWidth="1"/>
    <col min="5134" max="5134" width="14.42578125" style="2" customWidth="1"/>
    <col min="5135" max="5139" width="9.7109375" style="2" customWidth="1"/>
    <col min="5140" max="5140" width="34.5703125" style="2" customWidth="1"/>
    <col min="5141" max="5141" width="25.85546875" style="2" bestFit="1" customWidth="1"/>
    <col min="5142" max="5142" width="19.28515625" style="2" bestFit="1" customWidth="1"/>
    <col min="5143" max="5376" width="9.7109375" style="2"/>
    <col min="5377" max="5379" width="9.7109375" style="2" customWidth="1"/>
    <col min="5380" max="5383" width="9.140625" style="2" customWidth="1"/>
    <col min="5384" max="5384" width="20.42578125" style="2" customWidth="1"/>
    <col min="5385" max="5385" width="30.7109375" style="2" customWidth="1"/>
    <col min="5386" max="5386" width="15.28515625" style="2" bestFit="1" customWidth="1"/>
    <col min="5387" max="5387" width="30.7109375" style="2" customWidth="1"/>
    <col min="5388" max="5388" width="14.42578125" style="2" customWidth="1"/>
    <col min="5389" max="5389" width="30.7109375" style="2" customWidth="1"/>
    <col min="5390" max="5390" width="14.42578125" style="2" customWidth="1"/>
    <col min="5391" max="5395" width="9.7109375" style="2" customWidth="1"/>
    <col min="5396" max="5396" width="34.5703125" style="2" customWidth="1"/>
    <col min="5397" max="5397" width="25.85546875" style="2" bestFit="1" customWidth="1"/>
    <col min="5398" max="5398" width="19.28515625" style="2" bestFit="1" customWidth="1"/>
    <col min="5399" max="5632" width="9.7109375" style="2"/>
    <col min="5633" max="5635" width="9.7109375" style="2" customWidth="1"/>
    <col min="5636" max="5639" width="9.140625" style="2" customWidth="1"/>
    <col min="5640" max="5640" width="20.42578125" style="2" customWidth="1"/>
    <col min="5641" max="5641" width="30.7109375" style="2" customWidth="1"/>
    <col min="5642" max="5642" width="15.28515625" style="2" bestFit="1" customWidth="1"/>
    <col min="5643" max="5643" width="30.7109375" style="2" customWidth="1"/>
    <col min="5644" max="5644" width="14.42578125" style="2" customWidth="1"/>
    <col min="5645" max="5645" width="30.7109375" style="2" customWidth="1"/>
    <col min="5646" max="5646" width="14.42578125" style="2" customWidth="1"/>
    <col min="5647" max="5651" width="9.7109375" style="2" customWidth="1"/>
    <col min="5652" max="5652" width="34.5703125" style="2" customWidth="1"/>
    <col min="5653" max="5653" width="25.85546875" style="2" bestFit="1" customWidth="1"/>
    <col min="5654" max="5654" width="19.28515625" style="2" bestFit="1" customWidth="1"/>
    <col min="5655" max="5888" width="9.7109375" style="2"/>
    <col min="5889" max="5891" width="9.7109375" style="2" customWidth="1"/>
    <col min="5892" max="5895" width="9.140625" style="2" customWidth="1"/>
    <col min="5896" max="5896" width="20.42578125" style="2" customWidth="1"/>
    <col min="5897" max="5897" width="30.7109375" style="2" customWidth="1"/>
    <col min="5898" max="5898" width="15.28515625" style="2" bestFit="1" customWidth="1"/>
    <col min="5899" max="5899" width="30.7109375" style="2" customWidth="1"/>
    <col min="5900" max="5900" width="14.42578125" style="2" customWidth="1"/>
    <col min="5901" max="5901" width="30.7109375" style="2" customWidth="1"/>
    <col min="5902" max="5902" width="14.42578125" style="2" customWidth="1"/>
    <col min="5903" max="5907" width="9.7109375" style="2" customWidth="1"/>
    <col min="5908" max="5908" width="34.5703125" style="2" customWidth="1"/>
    <col min="5909" max="5909" width="25.85546875" style="2" bestFit="1" customWidth="1"/>
    <col min="5910" max="5910" width="19.28515625" style="2" bestFit="1" customWidth="1"/>
    <col min="5911" max="6144" width="9.7109375" style="2"/>
    <col min="6145" max="6147" width="9.7109375" style="2" customWidth="1"/>
    <col min="6148" max="6151" width="9.140625" style="2" customWidth="1"/>
    <col min="6152" max="6152" width="20.42578125" style="2" customWidth="1"/>
    <col min="6153" max="6153" width="30.7109375" style="2" customWidth="1"/>
    <col min="6154" max="6154" width="15.28515625" style="2" bestFit="1" customWidth="1"/>
    <col min="6155" max="6155" width="30.7109375" style="2" customWidth="1"/>
    <col min="6156" max="6156" width="14.42578125" style="2" customWidth="1"/>
    <col min="6157" max="6157" width="30.7109375" style="2" customWidth="1"/>
    <col min="6158" max="6158" width="14.42578125" style="2" customWidth="1"/>
    <col min="6159" max="6163" width="9.7109375" style="2" customWidth="1"/>
    <col min="6164" max="6164" width="34.5703125" style="2" customWidth="1"/>
    <col min="6165" max="6165" width="25.85546875" style="2" bestFit="1" customWidth="1"/>
    <col min="6166" max="6166" width="19.28515625" style="2" bestFit="1" customWidth="1"/>
    <col min="6167" max="6400" width="9.7109375" style="2"/>
    <col min="6401" max="6403" width="9.7109375" style="2" customWidth="1"/>
    <col min="6404" max="6407" width="9.140625" style="2" customWidth="1"/>
    <col min="6408" max="6408" width="20.42578125" style="2" customWidth="1"/>
    <col min="6409" max="6409" width="30.7109375" style="2" customWidth="1"/>
    <col min="6410" max="6410" width="15.28515625" style="2" bestFit="1" customWidth="1"/>
    <col min="6411" max="6411" width="30.7109375" style="2" customWidth="1"/>
    <col min="6412" max="6412" width="14.42578125" style="2" customWidth="1"/>
    <col min="6413" max="6413" width="30.7109375" style="2" customWidth="1"/>
    <col min="6414" max="6414" width="14.42578125" style="2" customWidth="1"/>
    <col min="6415" max="6419" width="9.7109375" style="2" customWidth="1"/>
    <col min="6420" max="6420" width="34.5703125" style="2" customWidth="1"/>
    <col min="6421" max="6421" width="25.85546875" style="2" bestFit="1" customWidth="1"/>
    <col min="6422" max="6422" width="19.28515625" style="2" bestFit="1" customWidth="1"/>
    <col min="6423" max="6656" width="9.7109375" style="2"/>
    <col min="6657" max="6659" width="9.7109375" style="2" customWidth="1"/>
    <col min="6660" max="6663" width="9.140625" style="2" customWidth="1"/>
    <col min="6664" max="6664" width="20.42578125" style="2" customWidth="1"/>
    <col min="6665" max="6665" width="30.7109375" style="2" customWidth="1"/>
    <col min="6666" max="6666" width="15.28515625" style="2" bestFit="1" customWidth="1"/>
    <col min="6667" max="6667" width="30.7109375" style="2" customWidth="1"/>
    <col min="6668" max="6668" width="14.42578125" style="2" customWidth="1"/>
    <col min="6669" max="6669" width="30.7109375" style="2" customWidth="1"/>
    <col min="6670" max="6670" width="14.42578125" style="2" customWidth="1"/>
    <col min="6671" max="6675" width="9.7109375" style="2" customWidth="1"/>
    <col min="6676" max="6676" width="34.5703125" style="2" customWidth="1"/>
    <col min="6677" max="6677" width="25.85546875" style="2" bestFit="1" customWidth="1"/>
    <col min="6678" max="6678" width="19.28515625" style="2" bestFit="1" customWidth="1"/>
    <col min="6679" max="6912" width="9.7109375" style="2"/>
    <col min="6913" max="6915" width="9.7109375" style="2" customWidth="1"/>
    <col min="6916" max="6919" width="9.140625" style="2" customWidth="1"/>
    <col min="6920" max="6920" width="20.42578125" style="2" customWidth="1"/>
    <col min="6921" max="6921" width="30.7109375" style="2" customWidth="1"/>
    <col min="6922" max="6922" width="15.28515625" style="2" bestFit="1" customWidth="1"/>
    <col min="6923" max="6923" width="30.7109375" style="2" customWidth="1"/>
    <col min="6924" max="6924" width="14.42578125" style="2" customWidth="1"/>
    <col min="6925" max="6925" width="30.7109375" style="2" customWidth="1"/>
    <col min="6926" max="6926" width="14.42578125" style="2" customWidth="1"/>
    <col min="6927" max="6931" width="9.7109375" style="2" customWidth="1"/>
    <col min="6932" max="6932" width="34.5703125" style="2" customWidth="1"/>
    <col min="6933" max="6933" width="25.85546875" style="2" bestFit="1" customWidth="1"/>
    <col min="6934" max="6934" width="19.28515625" style="2" bestFit="1" customWidth="1"/>
    <col min="6935" max="7168" width="9.7109375" style="2"/>
    <col min="7169" max="7171" width="9.7109375" style="2" customWidth="1"/>
    <col min="7172" max="7175" width="9.140625" style="2" customWidth="1"/>
    <col min="7176" max="7176" width="20.42578125" style="2" customWidth="1"/>
    <col min="7177" max="7177" width="30.7109375" style="2" customWidth="1"/>
    <col min="7178" max="7178" width="15.28515625" style="2" bestFit="1" customWidth="1"/>
    <col min="7179" max="7179" width="30.7109375" style="2" customWidth="1"/>
    <col min="7180" max="7180" width="14.42578125" style="2" customWidth="1"/>
    <col min="7181" max="7181" width="30.7109375" style="2" customWidth="1"/>
    <col min="7182" max="7182" width="14.42578125" style="2" customWidth="1"/>
    <col min="7183" max="7187" width="9.7109375" style="2" customWidth="1"/>
    <col min="7188" max="7188" width="34.5703125" style="2" customWidth="1"/>
    <col min="7189" max="7189" width="25.85546875" style="2" bestFit="1" customWidth="1"/>
    <col min="7190" max="7190" width="19.28515625" style="2" bestFit="1" customWidth="1"/>
    <col min="7191" max="7424" width="9.7109375" style="2"/>
    <col min="7425" max="7427" width="9.7109375" style="2" customWidth="1"/>
    <col min="7428" max="7431" width="9.140625" style="2" customWidth="1"/>
    <col min="7432" max="7432" width="20.42578125" style="2" customWidth="1"/>
    <col min="7433" max="7433" width="30.7109375" style="2" customWidth="1"/>
    <col min="7434" max="7434" width="15.28515625" style="2" bestFit="1" customWidth="1"/>
    <col min="7435" max="7435" width="30.7109375" style="2" customWidth="1"/>
    <col min="7436" max="7436" width="14.42578125" style="2" customWidth="1"/>
    <col min="7437" max="7437" width="30.7109375" style="2" customWidth="1"/>
    <col min="7438" max="7438" width="14.42578125" style="2" customWidth="1"/>
    <col min="7439" max="7443" width="9.7109375" style="2" customWidth="1"/>
    <col min="7444" max="7444" width="34.5703125" style="2" customWidth="1"/>
    <col min="7445" max="7445" width="25.85546875" style="2" bestFit="1" customWidth="1"/>
    <col min="7446" max="7446" width="19.28515625" style="2" bestFit="1" customWidth="1"/>
    <col min="7447" max="7680" width="9.7109375" style="2"/>
    <col min="7681" max="7683" width="9.7109375" style="2" customWidth="1"/>
    <col min="7684" max="7687" width="9.140625" style="2" customWidth="1"/>
    <col min="7688" max="7688" width="20.42578125" style="2" customWidth="1"/>
    <col min="7689" max="7689" width="30.7109375" style="2" customWidth="1"/>
    <col min="7690" max="7690" width="15.28515625" style="2" bestFit="1" customWidth="1"/>
    <col min="7691" max="7691" width="30.7109375" style="2" customWidth="1"/>
    <col min="7692" max="7692" width="14.42578125" style="2" customWidth="1"/>
    <col min="7693" max="7693" width="30.7109375" style="2" customWidth="1"/>
    <col min="7694" max="7694" width="14.42578125" style="2" customWidth="1"/>
    <col min="7695" max="7699" width="9.7109375" style="2" customWidth="1"/>
    <col min="7700" max="7700" width="34.5703125" style="2" customWidth="1"/>
    <col min="7701" max="7701" width="25.85546875" style="2" bestFit="1" customWidth="1"/>
    <col min="7702" max="7702" width="19.28515625" style="2" bestFit="1" customWidth="1"/>
    <col min="7703" max="7936" width="9.7109375" style="2"/>
    <col min="7937" max="7939" width="9.7109375" style="2" customWidth="1"/>
    <col min="7940" max="7943" width="9.140625" style="2" customWidth="1"/>
    <col min="7944" max="7944" width="20.42578125" style="2" customWidth="1"/>
    <col min="7945" max="7945" width="30.7109375" style="2" customWidth="1"/>
    <col min="7946" max="7946" width="15.28515625" style="2" bestFit="1" customWidth="1"/>
    <col min="7947" max="7947" width="30.7109375" style="2" customWidth="1"/>
    <col min="7948" max="7948" width="14.42578125" style="2" customWidth="1"/>
    <col min="7949" max="7949" width="30.7109375" style="2" customWidth="1"/>
    <col min="7950" max="7950" width="14.42578125" style="2" customWidth="1"/>
    <col min="7951" max="7955" width="9.7109375" style="2" customWidth="1"/>
    <col min="7956" max="7956" width="34.5703125" style="2" customWidth="1"/>
    <col min="7957" max="7957" width="25.85546875" style="2" bestFit="1" customWidth="1"/>
    <col min="7958" max="7958" width="19.28515625" style="2" bestFit="1" customWidth="1"/>
    <col min="7959" max="8192" width="9.7109375" style="2"/>
    <col min="8193" max="8195" width="9.7109375" style="2" customWidth="1"/>
    <col min="8196" max="8199" width="9.140625" style="2" customWidth="1"/>
    <col min="8200" max="8200" width="20.42578125" style="2" customWidth="1"/>
    <col min="8201" max="8201" width="30.7109375" style="2" customWidth="1"/>
    <col min="8202" max="8202" width="15.28515625" style="2" bestFit="1" customWidth="1"/>
    <col min="8203" max="8203" width="30.7109375" style="2" customWidth="1"/>
    <col min="8204" max="8204" width="14.42578125" style="2" customWidth="1"/>
    <col min="8205" max="8205" width="30.7109375" style="2" customWidth="1"/>
    <col min="8206" max="8206" width="14.42578125" style="2" customWidth="1"/>
    <col min="8207" max="8211" width="9.7109375" style="2" customWidth="1"/>
    <col min="8212" max="8212" width="34.5703125" style="2" customWidth="1"/>
    <col min="8213" max="8213" width="25.85546875" style="2" bestFit="1" customWidth="1"/>
    <col min="8214" max="8214" width="19.28515625" style="2" bestFit="1" customWidth="1"/>
    <col min="8215" max="8448" width="9.7109375" style="2"/>
    <col min="8449" max="8451" width="9.7109375" style="2" customWidth="1"/>
    <col min="8452" max="8455" width="9.140625" style="2" customWidth="1"/>
    <col min="8456" max="8456" width="20.42578125" style="2" customWidth="1"/>
    <col min="8457" max="8457" width="30.7109375" style="2" customWidth="1"/>
    <col min="8458" max="8458" width="15.28515625" style="2" bestFit="1" customWidth="1"/>
    <col min="8459" max="8459" width="30.7109375" style="2" customWidth="1"/>
    <col min="8460" max="8460" width="14.42578125" style="2" customWidth="1"/>
    <col min="8461" max="8461" width="30.7109375" style="2" customWidth="1"/>
    <col min="8462" max="8462" width="14.42578125" style="2" customWidth="1"/>
    <col min="8463" max="8467" width="9.7109375" style="2" customWidth="1"/>
    <col min="8468" max="8468" width="34.5703125" style="2" customWidth="1"/>
    <col min="8469" max="8469" width="25.85546875" style="2" bestFit="1" customWidth="1"/>
    <col min="8470" max="8470" width="19.28515625" style="2" bestFit="1" customWidth="1"/>
    <col min="8471" max="8704" width="9.7109375" style="2"/>
    <col min="8705" max="8707" width="9.7109375" style="2" customWidth="1"/>
    <col min="8708" max="8711" width="9.140625" style="2" customWidth="1"/>
    <col min="8712" max="8712" width="20.42578125" style="2" customWidth="1"/>
    <col min="8713" max="8713" width="30.7109375" style="2" customWidth="1"/>
    <col min="8714" max="8714" width="15.28515625" style="2" bestFit="1" customWidth="1"/>
    <col min="8715" max="8715" width="30.7109375" style="2" customWidth="1"/>
    <col min="8716" max="8716" width="14.42578125" style="2" customWidth="1"/>
    <col min="8717" max="8717" width="30.7109375" style="2" customWidth="1"/>
    <col min="8718" max="8718" width="14.42578125" style="2" customWidth="1"/>
    <col min="8719" max="8723" width="9.7109375" style="2" customWidth="1"/>
    <col min="8724" max="8724" width="34.5703125" style="2" customWidth="1"/>
    <col min="8725" max="8725" width="25.85546875" style="2" bestFit="1" customWidth="1"/>
    <col min="8726" max="8726" width="19.28515625" style="2" bestFit="1" customWidth="1"/>
    <col min="8727" max="8960" width="9.7109375" style="2"/>
    <col min="8961" max="8963" width="9.7109375" style="2" customWidth="1"/>
    <col min="8964" max="8967" width="9.140625" style="2" customWidth="1"/>
    <col min="8968" max="8968" width="20.42578125" style="2" customWidth="1"/>
    <col min="8969" max="8969" width="30.7109375" style="2" customWidth="1"/>
    <col min="8970" max="8970" width="15.28515625" style="2" bestFit="1" customWidth="1"/>
    <col min="8971" max="8971" width="30.7109375" style="2" customWidth="1"/>
    <col min="8972" max="8972" width="14.42578125" style="2" customWidth="1"/>
    <col min="8973" max="8973" width="30.7109375" style="2" customWidth="1"/>
    <col min="8974" max="8974" width="14.42578125" style="2" customWidth="1"/>
    <col min="8975" max="8979" width="9.7109375" style="2" customWidth="1"/>
    <col min="8980" max="8980" width="34.5703125" style="2" customWidth="1"/>
    <col min="8981" max="8981" width="25.85546875" style="2" bestFit="1" customWidth="1"/>
    <col min="8982" max="8982" width="19.28515625" style="2" bestFit="1" customWidth="1"/>
    <col min="8983" max="9216" width="9.7109375" style="2"/>
    <col min="9217" max="9219" width="9.7109375" style="2" customWidth="1"/>
    <col min="9220" max="9223" width="9.140625" style="2" customWidth="1"/>
    <col min="9224" max="9224" width="20.42578125" style="2" customWidth="1"/>
    <col min="9225" max="9225" width="30.7109375" style="2" customWidth="1"/>
    <col min="9226" max="9226" width="15.28515625" style="2" bestFit="1" customWidth="1"/>
    <col min="9227" max="9227" width="30.7109375" style="2" customWidth="1"/>
    <col min="9228" max="9228" width="14.42578125" style="2" customWidth="1"/>
    <col min="9229" max="9229" width="30.7109375" style="2" customWidth="1"/>
    <col min="9230" max="9230" width="14.42578125" style="2" customWidth="1"/>
    <col min="9231" max="9235" width="9.7109375" style="2" customWidth="1"/>
    <col min="9236" max="9236" width="34.5703125" style="2" customWidth="1"/>
    <col min="9237" max="9237" width="25.85546875" style="2" bestFit="1" customWidth="1"/>
    <col min="9238" max="9238" width="19.28515625" style="2" bestFit="1" customWidth="1"/>
    <col min="9239" max="9472" width="9.7109375" style="2"/>
    <col min="9473" max="9475" width="9.7109375" style="2" customWidth="1"/>
    <col min="9476" max="9479" width="9.140625" style="2" customWidth="1"/>
    <col min="9480" max="9480" width="20.42578125" style="2" customWidth="1"/>
    <col min="9481" max="9481" width="30.7109375" style="2" customWidth="1"/>
    <col min="9482" max="9482" width="15.28515625" style="2" bestFit="1" customWidth="1"/>
    <col min="9483" max="9483" width="30.7109375" style="2" customWidth="1"/>
    <col min="9484" max="9484" width="14.42578125" style="2" customWidth="1"/>
    <col min="9485" max="9485" width="30.7109375" style="2" customWidth="1"/>
    <col min="9486" max="9486" width="14.42578125" style="2" customWidth="1"/>
    <col min="9487" max="9491" width="9.7109375" style="2" customWidth="1"/>
    <col min="9492" max="9492" width="34.5703125" style="2" customWidth="1"/>
    <col min="9493" max="9493" width="25.85546875" style="2" bestFit="1" customWidth="1"/>
    <col min="9494" max="9494" width="19.28515625" style="2" bestFit="1" customWidth="1"/>
    <col min="9495" max="9728" width="9.7109375" style="2"/>
    <col min="9729" max="9731" width="9.7109375" style="2" customWidth="1"/>
    <col min="9732" max="9735" width="9.140625" style="2" customWidth="1"/>
    <col min="9736" max="9736" width="20.42578125" style="2" customWidth="1"/>
    <col min="9737" max="9737" width="30.7109375" style="2" customWidth="1"/>
    <col min="9738" max="9738" width="15.28515625" style="2" bestFit="1" customWidth="1"/>
    <col min="9739" max="9739" width="30.7109375" style="2" customWidth="1"/>
    <col min="9740" max="9740" width="14.42578125" style="2" customWidth="1"/>
    <col min="9741" max="9741" width="30.7109375" style="2" customWidth="1"/>
    <col min="9742" max="9742" width="14.42578125" style="2" customWidth="1"/>
    <col min="9743" max="9747" width="9.7109375" style="2" customWidth="1"/>
    <col min="9748" max="9748" width="34.5703125" style="2" customWidth="1"/>
    <col min="9749" max="9749" width="25.85546875" style="2" bestFit="1" customWidth="1"/>
    <col min="9750" max="9750" width="19.28515625" style="2" bestFit="1" customWidth="1"/>
    <col min="9751" max="9984" width="9.7109375" style="2"/>
    <col min="9985" max="9987" width="9.7109375" style="2" customWidth="1"/>
    <col min="9988" max="9991" width="9.140625" style="2" customWidth="1"/>
    <col min="9992" max="9992" width="20.42578125" style="2" customWidth="1"/>
    <col min="9993" max="9993" width="30.7109375" style="2" customWidth="1"/>
    <col min="9994" max="9994" width="15.28515625" style="2" bestFit="1" customWidth="1"/>
    <col min="9995" max="9995" width="30.7109375" style="2" customWidth="1"/>
    <col min="9996" max="9996" width="14.42578125" style="2" customWidth="1"/>
    <col min="9997" max="9997" width="30.7109375" style="2" customWidth="1"/>
    <col min="9998" max="9998" width="14.42578125" style="2" customWidth="1"/>
    <col min="9999" max="10003" width="9.7109375" style="2" customWidth="1"/>
    <col min="10004" max="10004" width="34.5703125" style="2" customWidth="1"/>
    <col min="10005" max="10005" width="25.85546875" style="2" bestFit="1" customWidth="1"/>
    <col min="10006" max="10006" width="19.28515625" style="2" bestFit="1" customWidth="1"/>
    <col min="10007" max="10240" width="9.7109375" style="2"/>
    <col min="10241" max="10243" width="9.7109375" style="2" customWidth="1"/>
    <col min="10244" max="10247" width="9.140625" style="2" customWidth="1"/>
    <col min="10248" max="10248" width="20.42578125" style="2" customWidth="1"/>
    <col min="10249" max="10249" width="30.7109375" style="2" customWidth="1"/>
    <col min="10250" max="10250" width="15.28515625" style="2" bestFit="1" customWidth="1"/>
    <col min="10251" max="10251" width="30.7109375" style="2" customWidth="1"/>
    <col min="10252" max="10252" width="14.42578125" style="2" customWidth="1"/>
    <col min="10253" max="10253" width="30.7109375" style="2" customWidth="1"/>
    <col min="10254" max="10254" width="14.42578125" style="2" customWidth="1"/>
    <col min="10255" max="10259" width="9.7109375" style="2" customWidth="1"/>
    <col min="10260" max="10260" width="34.5703125" style="2" customWidth="1"/>
    <col min="10261" max="10261" width="25.85546875" style="2" bestFit="1" customWidth="1"/>
    <col min="10262" max="10262" width="19.28515625" style="2" bestFit="1" customWidth="1"/>
    <col min="10263" max="10496" width="9.7109375" style="2"/>
    <col min="10497" max="10499" width="9.7109375" style="2" customWidth="1"/>
    <col min="10500" max="10503" width="9.140625" style="2" customWidth="1"/>
    <col min="10504" max="10504" width="20.42578125" style="2" customWidth="1"/>
    <col min="10505" max="10505" width="30.7109375" style="2" customWidth="1"/>
    <col min="10506" max="10506" width="15.28515625" style="2" bestFit="1" customWidth="1"/>
    <col min="10507" max="10507" width="30.7109375" style="2" customWidth="1"/>
    <col min="10508" max="10508" width="14.42578125" style="2" customWidth="1"/>
    <col min="10509" max="10509" width="30.7109375" style="2" customWidth="1"/>
    <col min="10510" max="10510" width="14.42578125" style="2" customWidth="1"/>
    <col min="10511" max="10515" width="9.7109375" style="2" customWidth="1"/>
    <col min="10516" max="10516" width="34.5703125" style="2" customWidth="1"/>
    <col min="10517" max="10517" width="25.85546875" style="2" bestFit="1" customWidth="1"/>
    <col min="10518" max="10518" width="19.28515625" style="2" bestFit="1" customWidth="1"/>
    <col min="10519" max="10752" width="9.7109375" style="2"/>
    <col min="10753" max="10755" width="9.7109375" style="2" customWidth="1"/>
    <col min="10756" max="10759" width="9.140625" style="2" customWidth="1"/>
    <col min="10760" max="10760" width="20.42578125" style="2" customWidth="1"/>
    <col min="10761" max="10761" width="30.7109375" style="2" customWidth="1"/>
    <col min="10762" max="10762" width="15.28515625" style="2" bestFit="1" customWidth="1"/>
    <col min="10763" max="10763" width="30.7109375" style="2" customWidth="1"/>
    <col min="10764" max="10764" width="14.42578125" style="2" customWidth="1"/>
    <col min="10765" max="10765" width="30.7109375" style="2" customWidth="1"/>
    <col min="10766" max="10766" width="14.42578125" style="2" customWidth="1"/>
    <col min="10767" max="10771" width="9.7109375" style="2" customWidth="1"/>
    <col min="10772" max="10772" width="34.5703125" style="2" customWidth="1"/>
    <col min="10773" max="10773" width="25.85546875" style="2" bestFit="1" customWidth="1"/>
    <col min="10774" max="10774" width="19.28515625" style="2" bestFit="1" customWidth="1"/>
    <col min="10775" max="11008" width="9.7109375" style="2"/>
    <col min="11009" max="11011" width="9.7109375" style="2" customWidth="1"/>
    <col min="11012" max="11015" width="9.140625" style="2" customWidth="1"/>
    <col min="11016" max="11016" width="20.42578125" style="2" customWidth="1"/>
    <col min="11017" max="11017" width="30.7109375" style="2" customWidth="1"/>
    <col min="11018" max="11018" width="15.28515625" style="2" bestFit="1" customWidth="1"/>
    <col min="11019" max="11019" width="30.7109375" style="2" customWidth="1"/>
    <col min="11020" max="11020" width="14.42578125" style="2" customWidth="1"/>
    <col min="11021" max="11021" width="30.7109375" style="2" customWidth="1"/>
    <col min="11022" max="11022" width="14.42578125" style="2" customWidth="1"/>
    <col min="11023" max="11027" width="9.7109375" style="2" customWidth="1"/>
    <col min="11028" max="11028" width="34.5703125" style="2" customWidth="1"/>
    <col min="11029" max="11029" width="25.85546875" style="2" bestFit="1" customWidth="1"/>
    <col min="11030" max="11030" width="19.28515625" style="2" bestFit="1" customWidth="1"/>
    <col min="11031" max="11264" width="9.7109375" style="2"/>
    <col min="11265" max="11267" width="9.7109375" style="2" customWidth="1"/>
    <col min="11268" max="11271" width="9.140625" style="2" customWidth="1"/>
    <col min="11272" max="11272" width="20.42578125" style="2" customWidth="1"/>
    <col min="11273" max="11273" width="30.7109375" style="2" customWidth="1"/>
    <col min="11274" max="11274" width="15.28515625" style="2" bestFit="1" customWidth="1"/>
    <col min="11275" max="11275" width="30.7109375" style="2" customWidth="1"/>
    <col min="11276" max="11276" width="14.42578125" style="2" customWidth="1"/>
    <col min="11277" max="11277" width="30.7109375" style="2" customWidth="1"/>
    <col min="11278" max="11278" width="14.42578125" style="2" customWidth="1"/>
    <col min="11279" max="11283" width="9.7109375" style="2" customWidth="1"/>
    <col min="11284" max="11284" width="34.5703125" style="2" customWidth="1"/>
    <col min="11285" max="11285" width="25.85546875" style="2" bestFit="1" customWidth="1"/>
    <col min="11286" max="11286" width="19.28515625" style="2" bestFit="1" customWidth="1"/>
    <col min="11287" max="11520" width="9.7109375" style="2"/>
    <col min="11521" max="11523" width="9.7109375" style="2" customWidth="1"/>
    <col min="11524" max="11527" width="9.140625" style="2" customWidth="1"/>
    <col min="11528" max="11528" width="20.42578125" style="2" customWidth="1"/>
    <col min="11529" max="11529" width="30.7109375" style="2" customWidth="1"/>
    <col min="11530" max="11530" width="15.28515625" style="2" bestFit="1" customWidth="1"/>
    <col min="11531" max="11531" width="30.7109375" style="2" customWidth="1"/>
    <col min="11532" max="11532" width="14.42578125" style="2" customWidth="1"/>
    <col min="11533" max="11533" width="30.7109375" style="2" customWidth="1"/>
    <col min="11534" max="11534" width="14.42578125" style="2" customWidth="1"/>
    <col min="11535" max="11539" width="9.7109375" style="2" customWidth="1"/>
    <col min="11540" max="11540" width="34.5703125" style="2" customWidth="1"/>
    <col min="11541" max="11541" width="25.85546875" style="2" bestFit="1" customWidth="1"/>
    <col min="11542" max="11542" width="19.28515625" style="2" bestFit="1" customWidth="1"/>
    <col min="11543" max="11776" width="9.7109375" style="2"/>
    <col min="11777" max="11779" width="9.7109375" style="2" customWidth="1"/>
    <col min="11780" max="11783" width="9.140625" style="2" customWidth="1"/>
    <col min="11784" max="11784" width="20.42578125" style="2" customWidth="1"/>
    <col min="11785" max="11785" width="30.7109375" style="2" customWidth="1"/>
    <col min="11786" max="11786" width="15.28515625" style="2" bestFit="1" customWidth="1"/>
    <col min="11787" max="11787" width="30.7109375" style="2" customWidth="1"/>
    <col min="11788" max="11788" width="14.42578125" style="2" customWidth="1"/>
    <col min="11789" max="11789" width="30.7109375" style="2" customWidth="1"/>
    <col min="11790" max="11790" width="14.42578125" style="2" customWidth="1"/>
    <col min="11791" max="11795" width="9.7109375" style="2" customWidth="1"/>
    <col min="11796" max="11796" width="34.5703125" style="2" customWidth="1"/>
    <col min="11797" max="11797" width="25.85546875" style="2" bestFit="1" customWidth="1"/>
    <col min="11798" max="11798" width="19.28515625" style="2" bestFit="1" customWidth="1"/>
    <col min="11799" max="12032" width="9.7109375" style="2"/>
    <col min="12033" max="12035" width="9.7109375" style="2" customWidth="1"/>
    <col min="12036" max="12039" width="9.140625" style="2" customWidth="1"/>
    <col min="12040" max="12040" width="20.42578125" style="2" customWidth="1"/>
    <col min="12041" max="12041" width="30.7109375" style="2" customWidth="1"/>
    <col min="12042" max="12042" width="15.28515625" style="2" bestFit="1" customWidth="1"/>
    <col min="12043" max="12043" width="30.7109375" style="2" customWidth="1"/>
    <col min="12044" max="12044" width="14.42578125" style="2" customWidth="1"/>
    <col min="12045" max="12045" width="30.7109375" style="2" customWidth="1"/>
    <col min="12046" max="12046" width="14.42578125" style="2" customWidth="1"/>
    <col min="12047" max="12051" width="9.7109375" style="2" customWidth="1"/>
    <col min="12052" max="12052" width="34.5703125" style="2" customWidth="1"/>
    <col min="12053" max="12053" width="25.85546875" style="2" bestFit="1" customWidth="1"/>
    <col min="12054" max="12054" width="19.28515625" style="2" bestFit="1" customWidth="1"/>
    <col min="12055" max="12288" width="9.7109375" style="2"/>
    <col min="12289" max="12291" width="9.7109375" style="2" customWidth="1"/>
    <col min="12292" max="12295" width="9.140625" style="2" customWidth="1"/>
    <col min="12296" max="12296" width="20.42578125" style="2" customWidth="1"/>
    <col min="12297" max="12297" width="30.7109375" style="2" customWidth="1"/>
    <col min="12298" max="12298" width="15.28515625" style="2" bestFit="1" customWidth="1"/>
    <col min="12299" max="12299" width="30.7109375" style="2" customWidth="1"/>
    <col min="12300" max="12300" width="14.42578125" style="2" customWidth="1"/>
    <col min="12301" max="12301" width="30.7109375" style="2" customWidth="1"/>
    <col min="12302" max="12302" width="14.42578125" style="2" customWidth="1"/>
    <col min="12303" max="12307" width="9.7109375" style="2" customWidth="1"/>
    <col min="12308" max="12308" width="34.5703125" style="2" customWidth="1"/>
    <col min="12309" max="12309" width="25.85546875" style="2" bestFit="1" customWidth="1"/>
    <col min="12310" max="12310" width="19.28515625" style="2" bestFit="1" customWidth="1"/>
    <col min="12311" max="12544" width="9.7109375" style="2"/>
    <col min="12545" max="12547" width="9.7109375" style="2" customWidth="1"/>
    <col min="12548" max="12551" width="9.140625" style="2" customWidth="1"/>
    <col min="12552" max="12552" width="20.42578125" style="2" customWidth="1"/>
    <col min="12553" max="12553" width="30.7109375" style="2" customWidth="1"/>
    <col min="12554" max="12554" width="15.28515625" style="2" bestFit="1" customWidth="1"/>
    <col min="12555" max="12555" width="30.7109375" style="2" customWidth="1"/>
    <col min="12556" max="12556" width="14.42578125" style="2" customWidth="1"/>
    <col min="12557" max="12557" width="30.7109375" style="2" customWidth="1"/>
    <col min="12558" max="12558" width="14.42578125" style="2" customWidth="1"/>
    <col min="12559" max="12563" width="9.7109375" style="2" customWidth="1"/>
    <col min="12564" max="12564" width="34.5703125" style="2" customWidth="1"/>
    <col min="12565" max="12565" width="25.85546875" style="2" bestFit="1" customWidth="1"/>
    <col min="12566" max="12566" width="19.28515625" style="2" bestFit="1" customWidth="1"/>
    <col min="12567" max="12800" width="9.7109375" style="2"/>
    <col min="12801" max="12803" width="9.7109375" style="2" customWidth="1"/>
    <col min="12804" max="12807" width="9.140625" style="2" customWidth="1"/>
    <col min="12808" max="12808" width="20.42578125" style="2" customWidth="1"/>
    <col min="12809" max="12809" width="30.7109375" style="2" customWidth="1"/>
    <col min="12810" max="12810" width="15.28515625" style="2" bestFit="1" customWidth="1"/>
    <col min="12811" max="12811" width="30.7109375" style="2" customWidth="1"/>
    <col min="12812" max="12812" width="14.42578125" style="2" customWidth="1"/>
    <col min="12813" max="12813" width="30.7109375" style="2" customWidth="1"/>
    <col min="12814" max="12814" width="14.42578125" style="2" customWidth="1"/>
    <col min="12815" max="12819" width="9.7109375" style="2" customWidth="1"/>
    <col min="12820" max="12820" width="34.5703125" style="2" customWidth="1"/>
    <col min="12821" max="12821" width="25.85546875" style="2" bestFit="1" customWidth="1"/>
    <col min="12822" max="12822" width="19.28515625" style="2" bestFit="1" customWidth="1"/>
    <col min="12823" max="13056" width="9.7109375" style="2"/>
    <col min="13057" max="13059" width="9.7109375" style="2" customWidth="1"/>
    <col min="13060" max="13063" width="9.140625" style="2" customWidth="1"/>
    <col min="13064" max="13064" width="20.42578125" style="2" customWidth="1"/>
    <col min="13065" max="13065" width="30.7109375" style="2" customWidth="1"/>
    <col min="13066" max="13066" width="15.28515625" style="2" bestFit="1" customWidth="1"/>
    <col min="13067" max="13067" width="30.7109375" style="2" customWidth="1"/>
    <col min="13068" max="13068" width="14.42578125" style="2" customWidth="1"/>
    <col min="13069" max="13069" width="30.7109375" style="2" customWidth="1"/>
    <col min="13070" max="13070" width="14.42578125" style="2" customWidth="1"/>
    <col min="13071" max="13075" width="9.7109375" style="2" customWidth="1"/>
    <col min="13076" max="13076" width="34.5703125" style="2" customWidth="1"/>
    <col min="13077" max="13077" width="25.85546875" style="2" bestFit="1" customWidth="1"/>
    <col min="13078" max="13078" width="19.28515625" style="2" bestFit="1" customWidth="1"/>
    <col min="13079" max="13312" width="9.7109375" style="2"/>
    <col min="13313" max="13315" width="9.7109375" style="2" customWidth="1"/>
    <col min="13316" max="13319" width="9.140625" style="2" customWidth="1"/>
    <col min="13320" max="13320" width="20.42578125" style="2" customWidth="1"/>
    <col min="13321" max="13321" width="30.7109375" style="2" customWidth="1"/>
    <col min="13322" max="13322" width="15.28515625" style="2" bestFit="1" customWidth="1"/>
    <col min="13323" max="13323" width="30.7109375" style="2" customWidth="1"/>
    <col min="13324" max="13324" width="14.42578125" style="2" customWidth="1"/>
    <col min="13325" max="13325" width="30.7109375" style="2" customWidth="1"/>
    <col min="13326" max="13326" width="14.42578125" style="2" customWidth="1"/>
    <col min="13327" max="13331" width="9.7109375" style="2" customWidth="1"/>
    <col min="13332" max="13332" width="34.5703125" style="2" customWidth="1"/>
    <col min="13333" max="13333" width="25.85546875" style="2" bestFit="1" customWidth="1"/>
    <col min="13334" max="13334" width="19.28515625" style="2" bestFit="1" customWidth="1"/>
    <col min="13335" max="13568" width="9.7109375" style="2"/>
    <col min="13569" max="13571" width="9.7109375" style="2" customWidth="1"/>
    <col min="13572" max="13575" width="9.140625" style="2" customWidth="1"/>
    <col min="13576" max="13576" width="20.42578125" style="2" customWidth="1"/>
    <col min="13577" max="13577" width="30.7109375" style="2" customWidth="1"/>
    <col min="13578" max="13578" width="15.28515625" style="2" bestFit="1" customWidth="1"/>
    <col min="13579" max="13579" width="30.7109375" style="2" customWidth="1"/>
    <col min="13580" max="13580" width="14.42578125" style="2" customWidth="1"/>
    <col min="13581" max="13581" width="30.7109375" style="2" customWidth="1"/>
    <col min="13582" max="13582" width="14.42578125" style="2" customWidth="1"/>
    <col min="13583" max="13587" width="9.7109375" style="2" customWidth="1"/>
    <col min="13588" max="13588" width="34.5703125" style="2" customWidth="1"/>
    <col min="13589" max="13589" width="25.85546875" style="2" bestFit="1" customWidth="1"/>
    <col min="13590" max="13590" width="19.28515625" style="2" bestFit="1" customWidth="1"/>
    <col min="13591" max="13824" width="9.7109375" style="2"/>
    <col min="13825" max="13827" width="9.7109375" style="2" customWidth="1"/>
    <col min="13828" max="13831" width="9.140625" style="2" customWidth="1"/>
    <col min="13832" max="13832" width="20.42578125" style="2" customWidth="1"/>
    <col min="13833" max="13833" width="30.7109375" style="2" customWidth="1"/>
    <col min="13834" max="13834" width="15.28515625" style="2" bestFit="1" customWidth="1"/>
    <col min="13835" max="13835" width="30.7109375" style="2" customWidth="1"/>
    <col min="13836" max="13836" width="14.42578125" style="2" customWidth="1"/>
    <col min="13837" max="13837" width="30.7109375" style="2" customWidth="1"/>
    <col min="13838" max="13838" width="14.42578125" style="2" customWidth="1"/>
    <col min="13839" max="13843" width="9.7109375" style="2" customWidth="1"/>
    <col min="13844" max="13844" width="34.5703125" style="2" customWidth="1"/>
    <col min="13845" max="13845" width="25.85546875" style="2" bestFit="1" customWidth="1"/>
    <col min="13846" max="13846" width="19.28515625" style="2" bestFit="1" customWidth="1"/>
    <col min="13847" max="14080" width="9.7109375" style="2"/>
    <col min="14081" max="14083" width="9.7109375" style="2" customWidth="1"/>
    <col min="14084" max="14087" width="9.140625" style="2" customWidth="1"/>
    <col min="14088" max="14088" width="20.42578125" style="2" customWidth="1"/>
    <col min="14089" max="14089" width="30.7109375" style="2" customWidth="1"/>
    <col min="14090" max="14090" width="15.28515625" style="2" bestFit="1" customWidth="1"/>
    <col min="14091" max="14091" width="30.7109375" style="2" customWidth="1"/>
    <col min="14092" max="14092" width="14.42578125" style="2" customWidth="1"/>
    <col min="14093" max="14093" width="30.7109375" style="2" customWidth="1"/>
    <col min="14094" max="14094" width="14.42578125" style="2" customWidth="1"/>
    <col min="14095" max="14099" width="9.7109375" style="2" customWidth="1"/>
    <col min="14100" max="14100" width="34.5703125" style="2" customWidth="1"/>
    <col min="14101" max="14101" width="25.85546875" style="2" bestFit="1" customWidth="1"/>
    <col min="14102" max="14102" width="19.28515625" style="2" bestFit="1" customWidth="1"/>
    <col min="14103" max="14336" width="9.7109375" style="2"/>
    <col min="14337" max="14339" width="9.7109375" style="2" customWidth="1"/>
    <col min="14340" max="14343" width="9.140625" style="2" customWidth="1"/>
    <col min="14344" max="14344" width="20.42578125" style="2" customWidth="1"/>
    <col min="14345" max="14345" width="30.7109375" style="2" customWidth="1"/>
    <col min="14346" max="14346" width="15.28515625" style="2" bestFit="1" customWidth="1"/>
    <col min="14347" max="14347" width="30.7109375" style="2" customWidth="1"/>
    <col min="14348" max="14348" width="14.42578125" style="2" customWidth="1"/>
    <col min="14349" max="14349" width="30.7109375" style="2" customWidth="1"/>
    <col min="14350" max="14350" width="14.42578125" style="2" customWidth="1"/>
    <col min="14351" max="14355" width="9.7109375" style="2" customWidth="1"/>
    <col min="14356" max="14356" width="34.5703125" style="2" customWidth="1"/>
    <col min="14357" max="14357" width="25.85546875" style="2" bestFit="1" customWidth="1"/>
    <col min="14358" max="14358" width="19.28515625" style="2" bestFit="1" customWidth="1"/>
    <col min="14359" max="14592" width="9.7109375" style="2"/>
    <col min="14593" max="14595" width="9.7109375" style="2" customWidth="1"/>
    <col min="14596" max="14599" width="9.140625" style="2" customWidth="1"/>
    <col min="14600" max="14600" width="20.42578125" style="2" customWidth="1"/>
    <col min="14601" max="14601" width="30.7109375" style="2" customWidth="1"/>
    <col min="14602" max="14602" width="15.28515625" style="2" bestFit="1" customWidth="1"/>
    <col min="14603" max="14603" width="30.7109375" style="2" customWidth="1"/>
    <col min="14604" max="14604" width="14.42578125" style="2" customWidth="1"/>
    <col min="14605" max="14605" width="30.7109375" style="2" customWidth="1"/>
    <col min="14606" max="14606" width="14.42578125" style="2" customWidth="1"/>
    <col min="14607" max="14611" width="9.7109375" style="2" customWidth="1"/>
    <col min="14612" max="14612" width="34.5703125" style="2" customWidth="1"/>
    <col min="14613" max="14613" width="25.85546875" style="2" bestFit="1" customWidth="1"/>
    <col min="14614" max="14614" width="19.28515625" style="2" bestFit="1" customWidth="1"/>
    <col min="14615" max="14848" width="9.7109375" style="2"/>
    <col min="14849" max="14851" width="9.7109375" style="2" customWidth="1"/>
    <col min="14852" max="14855" width="9.140625" style="2" customWidth="1"/>
    <col min="14856" max="14856" width="20.42578125" style="2" customWidth="1"/>
    <col min="14857" max="14857" width="30.7109375" style="2" customWidth="1"/>
    <col min="14858" max="14858" width="15.28515625" style="2" bestFit="1" customWidth="1"/>
    <col min="14859" max="14859" width="30.7109375" style="2" customWidth="1"/>
    <col min="14860" max="14860" width="14.42578125" style="2" customWidth="1"/>
    <col min="14861" max="14861" width="30.7109375" style="2" customWidth="1"/>
    <col min="14862" max="14862" width="14.42578125" style="2" customWidth="1"/>
    <col min="14863" max="14867" width="9.7109375" style="2" customWidth="1"/>
    <col min="14868" max="14868" width="34.5703125" style="2" customWidth="1"/>
    <col min="14869" max="14869" width="25.85546875" style="2" bestFit="1" customWidth="1"/>
    <col min="14870" max="14870" width="19.28515625" style="2" bestFit="1" customWidth="1"/>
    <col min="14871" max="15104" width="9.7109375" style="2"/>
    <col min="15105" max="15107" width="9.7109375" style="2" customWidth="1"/>
    <col min="15108" max="15111" width="9.140625" style="2" customWidth="1"/>
    <col min="15112" max="15112" width="20.42578125" style="2" customWidth="1"/>
    <col min="15113" max="15113" width="30.7109375" style="2" customWidth="1"/>
    <col min="15114" max="15114" width="15.28515625" style="2" bestFit="1" customWidth="1"/>
    <col min="15115" max="15115" width="30.7109375" style="2" customWidth="1"/>
    <col min="15116" max="15116" width="14.42578125" style="2" customWidth="1"/>
    <col min="15117" max="15117" width="30.7109375" style="2" customWidth="1"/>
    <col min="15118" max="15118" width="14.42578125" style="2" customWidth="1"/>
    <col min="15119" max="15123" width="9.7109375" style="2" customWidth="1"/>
    <col min="15124" max="15124" width="34.5703125" style="2" customWidth="1"/>
    <col min="15125" max="15125" width="25.85546875" style="2" bestFit="1" customWidth="1"/>
    <col min="15126" max="15126" width="19.28515625" style="2" bestFit="1" customWidth="1"/>
    <col min="15127" max="15360" width="9.7109375" style="2"/>
    <col min="15361" max="15363" width="9.7109375" style="2" customWidth="1"/>
    <col min="15364" max="15367" width="9.140625" style="2" customWidth="1"/>
    <col min="15368" max="15368" width="20.42578125" style="2" customWidth="1"/>
    <col min="15369" max="15369" width="30.7109375" style="2" customWidth="1"/>
    <col min="15370" max="15370" width="15.28515625" style="2" bestFit="1" customWidth="1"/>
    <col min="15371" max="15371" width="30.7109375" style="2" customWidth="1"/>
    <col min="15372" max="15372" width="14.42578125" style="2" customWidth="1"/>
    <col min="15373" max="15373" width="30.7109375" style="2" customWidth="1"/>
    <col min="15374" max="15374" width="14.42578125" style="2" customWidth="1"/>
    <col min="15375" max="15379" width="9.7109375" style="2" customWidth="1"/>
    <col min="15380" max="15380" width="34.5703125" style="2" customWidth="1"/>
    <col min="15381" max="15381" width="25.85546875" style="2" bestFit="1" customWidth="1"/>
    <col min="15382" max="15382" width="19.28515625" style="2" bestFit="1" customWidth="1"/>
    <col min="15383" max="15616" width="9.7109375" style="2"/>
    <col min="15617" max="15619" width="9.7109375" style="2" customWidth="1"/>
    <col min="15620" max="15623" width="9.140625" style="2" customWidth="1"/>
    <col min="15624" max="15624" width="20.42578125" style="2" customWidth="1"/>
    <col min="15625" max="15625" width="30.7109375" style="2" customWidth="1"/>
    <col min="15626" max="15626" width="15.28515625" style="2" bestFit="1" customWidth="1"/>
    <col min="15627" max="15627" width="30.7109375" style="2" customWidth="1"/>
    <col min="15628" max="15628" width="14.42578125" style="2" customWidth="1"/>
    <col min="15629" max="15629" width="30.7109375" style="2" customWidth="1"/>
    <col min="15630" max="15630" width="14.42578125" style="2" customWidth="1"/>
    <col min="15631" max="15635" width="9.7109375" style="2" customWidth="1"/>
    <col min="15636" max="15636" width="34.5703125" style="2" customWidth="1"/>
    <col min="15637" max="15637" width="25.85546875" style="2" bestFit="1" customWidth="1"/>
    <col min="15638" max="15638" width="19.28515625" style="2" bestFit="1" customWidth="1"/>
    <col min="15639" max="15872" width="9.7109375" style="2"/>
    <col min="15873" max="15875" width="9.7109375" style="2" customWidth="1"/>
    <col min="15876" max="15879" width="9.140625" style="2" customWidth="1"/>
    <col min="15880" max="15880" width="20.42578125" style="2" customWidth="1"/>
    <col min="15881" max="15881" width="30.7109375" style="2" customWidth="1"/>
    <col min="15882" max="15882" width="15.28515625" style="2" bestFit="1" customWidth="1"/>
    <col min="15883" max="15883" width="30.7109375" style="2" customWidth="1"/>
    <col min="15884" max="15884" width="14.42578125" style="2" customWidth="1"/>
    <col min="15885" max="15885" width="30.7109375" style="2" customWidth="1"/>
    <col min="15886" max="15886" width="14.42578125" style="2" customWidth="1"/>
    <col min="15887" max="15891" width="9.7109375" style="2" customWidth="1"/>
    <col min="15892" max="15892" width="34.5703125" style="2" customWidth="1"/>
    <col min="15893" max="15893" width="25.85546875" style="2" bestFit="1" customWidth="1"/>
    <col min="15894" max="15894" width="19.28515625" style="2" bestFit="1" customWidth="1"/>
    <col min="15895" max="16128" width="9.7109375" style="2"/>
    <col min="16129" max="16131" width="9.7109375" style="2" customWidth="1"/>
    <col min="16132" max="16135" width="9.140625" style="2" customWidth="1"/>
    <col min="16136" max="16136" width="20.42578125" style="2" customWidth="1"/>
    <col min="16137" max="16137" width="30.7109375" style="2" customWidth="1"/>
    <col min="16138" max="16138" width="15.28515625" style="2" bestFit="1" customWidth="1"/>
    <col min="16139" max="16139" width="30.7109375" style="2" customWidth="1"/>
    <col min="16140" max="16140" width="14.42578125" style="2" customWidth="1"/>
    <col min="16141" max="16141" width="30.7109375" style="2" customWidth="1"/>
    <col min="16142" max="16142" width="14.42578125" style="2" customWidth="1"/>
    <col min="16143" max="16147" width="9.7109375" style="2" customWidth="1"/>
    <col min="16148" max="16148" width="34.5703125" style="2" customWidth="1"/>
    <col min="16149" max="16149" width="25.85546875" style="2" bestFit="1" customWidth="1"/>
    <col min="16150" max="16150" width="19.28515625" style="2" bestFit="1" customWidth="1"/>
    <col min="16151" max="16384" width="9.7109375" style="2"/>
  </cols>
  <sheetData>
    <row r="1" spans="1:14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5.25" customHeight="1" x14ac:dyDescent="0.3">
      <c r="A4" s="4" t="str">
        <f>IF(M48=M11+M28+M38,"","ERRO no Fechamento - Conferir")</f>
        <v/>
      </c>
      <c r="B4" s="5"/>
      <c r="C4" s="5"/>
      <c r="I4" s="5"/>
      <c r="J4" s="6"/>
      <c r="K4" s="5"/>
      <c r="L4" s="6"/>
      <c r="M4" s="5"/>
      <c r="N4" s="6"/>
    </row>
    <row r="5" spans="1:14" s="3" customFormat="1" x14ac:dyDescent="0.3">
      <c r="B5" s="7"/>
      <c r="C5" s="7"/>
      <c r="D5" s="7"/>
      <c r="E5" s="7"/>
      <c r="F5" s="7"/>
      <c r="G5" s="7"/>
      <c r="H5" s="7"/>
      <c r="I5" s="8" t="s">
        <v>1</v>
      </c>
      <c r="J5" s="9">
        <v>46054</v>
      </c>
      <c r="K5" s="7"/>
      <c r="L5" s="7"/>
      <c r="M5" s="7"/>
      <c r="N5" s="7"/>
    </row>
    <row r="6" spans="1:14" ht="6" customHeight="1" thickBot="1" x14ac:dyDescent="0.35">
      <c r="A6" s="4"/>
      <c r="B6" s="5"/>
      <c r="C6" s="5"/>
      <c r="I6" s="5"/>
      <c r="J6" s="6"/>
      <c r="K6" s="5"/>
      <c r="L6" s="6"/>
      <c r="M6" s="5"/>
      <c r="N6" s="6"/>
    </row>
    <row r="7" spans="1:14" s="15" customFormat="1" ht="27" thickTop="1" x14ac:dyDescent="0.4">
      <c r="A7" s="10" t="s">
        <v>2</v>
      </c>
      <c r="B7" s="10"/>
      <c r="C7" s="10"/>
      <c r="D7" s="10"/>
      <c r="E7" s="10"/>
      <c r="F7" s="10"/>
      <c r="G7" s="10"/>
      <c r="H7" s="11"/>
      <c r="I7" s="12" t="s">
        <v>3</v>
      </c>
      <c r="J7" s="13"/>
      <c r="K7" s="13"/>
      <c r="L7" s="13"/>
      <c r="M7" s="13"/>
      <c r="N7" s="14"/>
    </row>
    <row r="8" spans="1:14" ht="26.25" x14ac:dyDescent="0.4">
      <c r="A8" s="16"/>
      <c r="B8" s="16"/>
      <c r="C8" s="16"/>
      <c r="D8" s="16"/>
      <c r="E8" s="16"/>
      <c r="F8" s="16"/>
      <c r="G8" s="16"/>
      <c r="H8" s="17"/>
      <c r="I8" s="18" t="s">
        <v>4</v>
      </c>
      <c r="J8" s="19" t="s">
        <v>5</v>
      </c>
      <c r="K8" s="18" t="s">
        <v>6</v>
      </c>
      <c r="L8" s="19" t="s">
        <v>5</v>
      </c>
      <c r="M8" s="18" t="s">
        <v>7</v>
      </c>
      <c r="N8" s="20" t="s">
        <v>5</v>
      </c>
    </row>
    <row r="9" spans="1:14" ht="5.25" customHeight="1" x14ac:dyDescent="0.3">
      <c r="A9" s="21"/>
      <c r="B9" s="22"/>
      <c r="C9" s="22"/>
      <c r="D9" s="23"/>
      <c r="E9" s="23"/>
      <c r="F9" s="23"/>
      <c r="G9" s="24"/>
      <c r="H9" s="23"/>
      <c r="I9" s="25"/>
      <c r="J9" s="26"/>
      <c r="K9" s="25"/>
      <c r="L9" s="26"/>
      <c r="M9" s="25"/>
      <c r="N9" s="26"/>
    </row>
    <row r="10" spans="1:14" s="3" customFormat="1" ht="26.25" x14ac:dyDescent="0.4">
      <c r="A10" s="27" t="s">
        <v>8</v>
      </c>
      <c r="B10" s="28"/>
      <c r="C10" s="28"/>
      <c r="D10" s="29"/>
      <c r="E10" s="29"/>
      <c r="F10" s="29"/>
      <c r="G10" s="29"/>
      <c r="H10" s="30"/>
      <c r="I10" s="31">
        <v>594253141</v>
      </c>
      <c r="J10" s="32">
        <v>62.12125798272632</v>
      </c>
      <c r="K10" s="33">
        <v>80536094</v>
      </c>
      <c r="L10" s="32">
        <v>4.2272170963559734</v>
      </c>
      <c r="M10" s="33">
        <v>674789235</v>
      </c>
      <c r="N10" s="34">
        <v>23.579338319910644</v>
      </c>
    </row>
    <row r="11" spans="1:14" ht="6" customHeight="1" x14ac:dyDescent="0.3">
      <c r="A11" s="35"/>
      <c r="B11" s="36"/>
      <c r="C11" s="36"/>
      <c r="D11" s="35"/>
      <c r="E11" s="35"/>
      <c r="F11" s="35"/>
      <c r="G11" s="35"/>
      <c r="H11" s="35"/>
      <c r="I11" s="37"/>
      <c r="J11" s="38"/>
      <c r="K11" s="36"/>
      <c r="L11" s="38"/>
      <c r="M11" s="36"/>
      <c r="N11" s="39"/>
    </row>
    <row r="12" spans="1:14" s="3" customFormat="1" ht="23.25" x14ac:dyDescent="0.35">
      <c r="B12" s="40" t="s">
        <v>9</v>
      </c>
      <c r="C12" s="41"/>
      <c r="H12" s="42"/>
      <c r="I12" s="43">
        <v>106611637</v>
      </c>
      <c r="J12" s="44">
        <v>11.144827934595252</v>
      </c>
      <c r="K12" s="45">
        <v>2454</v>
      </c>
      <c r="L12" s="46">
        <v>1.2880672800517939E-4</v>
      </c>
      <c r="M12" s="45">
        <v>106614091</v>
      </c>
      <c r="N12" s="47">
        <v>3.7254443179709891</v>
      </c>
    </row>
    <row r="13" spans="1:14" hidden="1" x14ac:dyDescent="0.3">
      <c r="B13" s="2"/>
      <c r="C13" s="2"/>
      <c r="H13" s="48"/>
      <c r="I13" s="49"/>
      <c r="J13" s="50"/>
      <c r="K13" s="51"/>
      <c r="L13" s="50"/>
      <c r="M13" s="51"/>
      <c r="N13" s="6"/>
    </row>
    <row r="14" spans="1:14" x14ac:dyDescent="0.3">
      <c r="B14" s="2"/>
      <c r="C14" s="2" t="s">
        <v>10</v>
      </c>
      <c r="H14" s="48"/>
      <c r="I14" s="49">
        <v>1518</v>
      </c>
      <c r="J14" s="50">
        <v>1.5868669950838097E-4</v>
      </c>
      <c r="K14" s="51">
        <v>2454</v>
      </c>
      <c r="L14" s="50">
        <v>1.2880672800517939E-4</v>
      </c>
      <c r="M14" s="51">
        <v>3972</v>
      </c>
      <c r="N14" s="6">
        <v>1.3879464423685581E-4</v>
      </c>
    </row>
    <row r="15" spans="1:14" x14ac:dyDescent="0.3">
      <c r="A15" s="52"/>
      <c r="B15" s="2"/>
      <c r="C15" s="2" t="s">
        <v>11</v>
      </c>
      <c r="D15" s="52"/>
      <c r="E15" s="52"/>
      <c r="F15" s="52"/>
      <c r="G15" s="52"/>
      <c r="H15" s="53"/>
      <c r="I15" s="54">
        <v>106610119</v>
      </c>
      <c r="J15" s="50">
        <v>11.144669247895743</v>
      </c>
      <c r="K15" s="55">
        <v>0</v>
      </c>
      <c r="L15" s="56">
        <v>0</v>
      </c>
      <c r="M15" s="51">
        <v>106610119</v>
      </c>
      <c r="N15" s="57">
        <v>3.7253055233267522</v>
      </c>
    </row>
    <row r="16" spans="1:14" ht="6" customHeight="1" x14ac:dyDescent="0.3">
      <c r="A16" s="21"/>
      <c r="B16" s="58"/>
      <c r="C16" s="58"/>
      <c r="D16" s="21"/>
      <c r="E16" s="21"/>
      <c r="F16" s="21"/>
      <c r="H16" s="21"/>
      <c r="I16" s="37"/>
      <c r="J16" s="38"/>
      <c r="K16" s="36"/>
      <c r="L16" s="38"/>
      <c r="M16" s="36"/>
      <c r="N16" s="38"/>
    </row>
    <row r="17" spans="1:22" s="3" customFormat="1" ht="23.25" x14ac:dyDescent="0.35">
      <c r="A17" s="59"/>
      <c r="B17" s="60" t="s">
        <v>12</v>
      </c>
      <c r="C17" s="61"/>
      <c r="D17" s="59"/>
      <c r="E17" s="59"/>
      <c r="F17" s="59"/>
      <c r="G17" s="59"/>
      <c r="H17" s="62"/>
      <c r="I17" s="63">
        <v>487579690</v>
      </c>
      <c r="J17" s="64">
        <v>50.969968217008926</v>
      </c>
      <c r="K17" s="65">
        <v>80443295</v>
      </c>
      <c r="L17" s="66">
        <v>4.2223462179728628</v>
      </c>
      <c r="M17" s="65">
        <v>568022985</v>
      </c>
      <c r="N17" s="67">
        <v>19.848577069846897</v>
      </c>
      <c r="T17" s="2"/>
      <c r="U17" s="2"/>
      <c r="V17" s="2"/>
    </row>
    <row r="18" spans="1:22" x14ac:dyDescent="0.3">
      <c r="B18" s="2"/>
      <c r="C18" s="2" t="s">
        <v>13</v>
      </c>
      <c r="D18" s="5"/>
      <c r="E18" s="5"/>
      <c r="F18" s="5"/>
      <c r="G18" s="5"/>
      <c r="H18" s="68"/>
      <c r="I18" s="69">
        <v>487540664</v>
      </c>
      <c r="J18" s="50">
        <v>50.965888568039873</v>
      </c>
      <c r="K18" s="68">
        <v>22210</v>
      </c>
      <c r="L18" s="50">
        <v>1.165769123469859E-3</v>
      </c>
      <c r="M18" s="51">
        <v>487562874</v>
      </c>
      <c r="N18" s="6">
        <v>17.037038177222797</v>
      </c>
    </row>
    <row r="19" spans="1:22" x14ac:dyDescent="0.3">
      <c r="B19" s="2"/>
      <c r="C19" s="2" t="s">
        <v>14</v>
      </c>
      <c r="D19" s="5"/>
      <c r="E19" s="5"/>
      <c r="F19" s="5"/>
      <c r="G19" s="5"/>
      <c r="H19" s="68"/>
      <c r="I19" s="69">
        <v>0</v>
      </c>
      <c r="J19" s="50">
        <v>0</v>
      </c>
      <c r="K19" s="68">
        <v>79623004</v>
      </c>
      <c r="L19" s="50">
        <v>4.1792903908652441</v>
      </c>
      <c r="M19" s="51">
        <v>79623004</v>
      </c>
      <c r="N19" s="6">
        <v>2.7822876418050719</v>
      </c>
    </row>
    <row r="20" spans="1:22" x14ac:dyDescent="0.3">
      <c r="B20" s="2"/>
      <c r="C20" s="2" t="s">
        <v>15</v>
      </c>
      <c r="D20" s="5"/>
      <c r="E20" s="5"/>
      <c r="F20" s="5"/>
      <c r="G20" s="5"/>
      <c r="H20" s="68"/>
      <c r="I20" s="69">
        <v>0</v>
      </c>
      <c r="J20" s="50">
        <v>0</v>
      </c>
      <c r="K20" s="68">
        <v>786080</v>
      </c>
      <c r="L20" s="50">
        <v>4.1260143745033173E-2</v>
      </c>
      <c r="M20" s="51">
        <v>786080</v>
      </c>
      <c r="N20" s="6">
        <v>2.7468200891668581E-2</v>
      </c>
    </row>
    <row r="21" spans="1:22" x14ac:dyDescent="0.3">
      <c r="B21" s="2"/>
      <c r="C21" s="2" t="s">
        <v>16</v>
      </c>
      <c r="D21" s="5"/>
      <c r="E21" s="5"/>
      <c r="F21" s="5"/>
      <c r="G21" s="5"/>
      <c r="H21" s="68"/>
      <c r="I21" s="69">
        <v>0</v>
      </c>
      <c r="J21" s="50">
        <v>0</v>
      </c>
      <c r="K21" s="68">
        <v>0</v>
      </c>
      <c r="L21" s="50">
        <v>0</v>
      </c>
      <c r="M21" s="51">
        <v>0</v>
      </c>
      <c r="N21" s="6">
        <v>0</v>
      </c>
    </row>
    <row r="22" spans="1:22" x14ac:dyDescent="0.3">
      <c r="B22" s="2"/>
      <c r="C22" s="2" t="s">
        <v>17</v>
      </c>
      <c r="D22" s="5"/>
      <c r="E22" s="5"/>
      <c r="F22" s="5"/>
      <c r="G22" s="5"/>
      <c r="H22" s="68"/>
      <c r="I22" s="69">
        <v>2330</v>
      </c>
      <c r="J22" s="50">
        <v>2.4357049397531467E-4</v>
      </c>
      <c r="K22" s="68">
        <v>716</v>
      </c>
      <c r="L22" s="50">
        <v>3.7581751121315582E-5</v>
      </c>
      <c r="M22" s="51">
        <v>3046</v>
      </c>
      <c r="N22" s="6">
        <v>1.0643718185938135E-4</v>
      </c>
      <c r="P22" s="70"/>
    </row>
    <row r="23" spans="1:22" x14ac:dyDescent="0.3">
      <c r="A23" s="52"/>
      <c r="B23" s="52"/>
      <c r="C23" s="52" t="s">
        <v>18</v>
      </c>
      <c r="D23" s="71"/>
      <c r="E23" s="71"/>
      <c r="F23" s="71"/>
      <c r="G23" s="71"/>
      <c r="H23" s="72"/>
      <c r="I23" s="73">
        <v>36696</v>
      </c>
      <c r="J23" s="50">
        <v>3.8360784750721658E-3</v>
      </c>
      <c r="K23" s="72">
        <v>11285</v>
      </c>
      <c r="L23" s="50">
        <v>5.9233248799447815E-4</v>
      </c>
      <c r="M23" s="51">
        <v>47981</v>
      </c>
      <c r="N23" s="6">
        <v>1.6766127455006491E-3</v>
      </c>
      <c r="P23" s="74"/>
    </row>
    <row r="24" spans="1:22" ht="6" customHeight="1" x14ac:dyDescent="0.3">
      <c r="B24" s="5"/>
      <c r="C24" s="5"/>
      <c r="I24" s="75"/>
      <c r="J24" s="38"/>
      <c r="K24" s="36"/>
      <c r="L24" s="38"/>
      <c r="M24" s="36"/>
      <c r="N24" s="38"/>
    </row>
    <row r="25" spans="1:22" s="3" customFormat="1" ht="23.25" x14ac:dyDescent="0.35">
      <c r="A25" s="76"/>
      <c r="B25" s="77" t="s">
        <v>19</v>
      </c>
      <c r="C25" s="78"/>
      <c r="D25" s="76"/>
      <c r="E25" s="76"/>
      <c r="F25" s="76"/>
      <c r="G25" s="76"/>
      <c r="H25" s="79"/>
      <c r="I25" s="80">
        <v>61814</v>
      </c>
      <c r="J25" s="81">
        <v>6.4618311221416747E-3</v>
      </c>
      <c r="K25" s="45">
        <v>90345</v>
      </c>
      <c r="L25" s="46">
        <v>4.7420716551051061E-3</v>
      </c>
      <c r="M25" s="45">
        <v>152159</v>
      </c>
      <c r="N25" s="47">
        <v>5.3169320927582428E-3</v>
      </c>
      <c r="P25" s="2"/>
      <c r="Q25" s="82"/>
    </row>
    <row r="26" spans="1:22" ht="6" customHeight="1" x14ac:dyDescent="0.3">
      <c r="B26" s="5"/>
      <c r="C26" s="5"/>
      <c r="I26" s="75"/>
      <c r="J26" s="38"/>
      <c r="K26" s="36"/>
      <c r="L26" s="38"/>
      <c r="M26" s="36"/>
      <c r="N26" s="38"/>
    </row>
    <row r="27" spans="1:22" s="3" customFormat="1" ht="26.25" x14ac:dyDescent="0.4">
      <c r="A27" s="83" t="s">
        <v>20</v>
      </c>
      <c r="B27" s="84"/>
      <c r="C27" s="84"/>
      <c r="D27" s="85"/>
      <c r="E27" s="85"/>
      <c r="F27" s="85"/>
      <c r="G27" s="85"/>
      <c r="H27" s="86"/>
      <c r="I27" s="87">
        <v>362329209</v>
      </c>
      <c r="J27" s="88">
        <v>37.876697175027914</v>
      </c>
      <c r="K27" s="89">
        <v>1822889967</v>
      </c>
      <c r="L27" s="90">
        <v>95.680722152705542</v>
      </c>
      <c r="M27" s="89">
        <v>2185219176</v>
      </c>
      <c r="N27" s="91">
        <v>76.358690360643294</v>
      </c>
      <c r="P27" s="2"/>
    </row>
    <row r="28" spans="1:22" ht="6" customHeight="1" x14ac:dyDescent="0.3">
      <c r="B28" s="5"/>
      <c r="C28" s="5"/>
      <c r="I28" s="37"/>
      <c r="J28" s="38"/>
      <c r="K28" s="36"/>
      <c r="L28" s="38"/>
      <c r="M28" s="36"/>
      <c r="N28" s="38"/>
    </row>
    <row r="29" spans="1:22" s="3" customFormat="1" ht="23.25" x14ac:dyDescent="0.35">
      <c r="A29" s="59"/>
      <c r="B29" s="60" t="s">
        <v>21</v>
      </c>
      <c r="C29" s="61"/>
      <c r="D29" s="59"/>
      <c r="E29" s="59"/>
      <c r="F29" s="59"/>
      <c r="G29" s="59"/>
      <c r="H29" s="62"/>
      <c r="I29" s="63">
        <v>351969030</v>
      </c>
      <c r="J29" s="64">
        <v>36.793678326657663</v>
      </c>
      <c r="K29" s="65">
        <v>666952005</v>
      </c>
      <c r="L29" s="66">
        <v>35.007296454989422</v>
      </c>
      <c r="M29" s="65">
        <v>1018921035</v>
      </c>
      <c r="N29" s="67">
        <v>35.604426625950126</v>
      </c>
    </row>
    <row r="30" spans="1:22" x14ac:dyDescent="0.3">
      <c r="B30" s="2"/>
      <c r="C30" s="2" t="s">
        <v>22</v>
      </c>
      <c r="D30" s="5"/>
      <c r="E30" s="5"/>
      <c r="F30" s="5"/>
      <c r="G30" s="5"/>
      <c r="H30" s="68"/>
      <c r="I30" s="69">
        <v>313988379</v>
      </c>
      <c r="J30" s="92">
        <v>32.823306684780398</v>
      </c>
      <c r="K30" s="51">
        <v>169234680</v>
      </c>
      <c r="L30" s="50">
        <v>8.8828709844350335</v>
      </c>
      <c r="M30" s="51">
        <v>483223059</v>
      </c>
      <c r="N30" s="6">
        <v>16.885390876372149</v>
      </c>
    </row>
    <row r="31" spans="1:22" x14ac:dyDescent="0.3">
      <c r="A31" s="52"/>
      <c r="B31" s="52"/>
      <c r="C31" s="93" t="s">
        <v>23</v>
      </c>
      <c r="D31" s="52"/>
      <c r="E31" s="52"/>
      <c r="F31" s="52"/>
      <c r="G31" s="52"/>
      <c r="H31" s="53"/>
      <c r="I31" s="73">
        <v>37980651</v>
      </c>
      <c r="J31" s="94">
        <v>3.9703716418772657</v>
      </c>
      <c r="K31" s="72">
        <v>497717325</v>
      </c>
      <c r="L31" s="56">
        <v>26.124425470554385</v>
      </c>
      <c r="M31" s="55">
        <v>535697976</v>
      </c>
      <c r="N31" s="57">
        <v>18.719035749577976</v>
      </c>
    </row>
    <row r="32" spans="1:22" ht="6" customHeight="1" x14ac:dyDescent="0.3">
      <c r="B32" s="5"/>
      <c r="C32" s="5"/>
      <c r="I32" s="37"/>
      <c r="J32" s="38"/>
      <c r="K32" s="36"/>
      <c r="L32" s="38"/>
      <c r="M32" s="36"/>
      <c r="N32" s="38"/>
    </row>
    <row r="33" spans="1:21" s="3" customFormat="1" ht="23.25" x14ac:dyDescent="0.35">
      <c r="A33" s="59"/>
      <c r="B33" s="60" t="s">
        <v>24</v>
      </c>
      <c r="C33" s="61"/>
      <c r="D33" s="59"/>
      <c r="E33" s="59"/>
      <c r="F33" s="59"/>
      <c r="G33" s="59"/>
      <c r="H33" s="62"/>
      <c r="I33" s="63">
        <v>10360179</v>
      </c>
      <c r="J33" s="95">
        <v>1.0830188483702496</v>
      </c>
      <c r="K33" s="96">
        <v>1155937962</v>
      </c>
      <c r="L33" s="66">
        <v>60.673425697716134</v>
      </c>
      <c r="M33" s="65">
        <v>1166298141</v>
      </c>
      <c r="N33" s="67">
        <v>40.754263734693168</v>
      </c>
      <c r="P33" s="2"/>
    </row>
    <row r="34" spans="1:21" s="5" customFormat="1" x14ac:dyDescent="0.3">
      <c r="C34" s="5" t="s">
        <v>25</v>
      </c>
      <c r="H34" s="68"/>
      <c r="I34" s="97">
        <v>1171929</v>
      </c>
      <c r="J34" s="50">
        <v>0.12250958173132898</v>
      </c>
      <c r="K34" s="5">
        <v>208136671</v>
      </c>
      <c r="L34" s="50">
        <v>10.924777330644053</v>
      </c>
      <c r="M34" s="5">
        <v>209308600</v>
      </c>
      <c r="N34" s="98">
        <v>7.3139256477125771</v>
      </c>
      <c r="P34" s="2"/>
      <c r="T34" s="2"/>
    </row>
    <row r="35" spans="1:21" x14ac:dyDescent="0.3">
      <c r="A35" s="52"/>
      <c r="B35" s="52"/>
      <c r="C35" s="71" t="s">
        <v>23</v>
      </c>
      <c r="D35" s="52"/>
      <c r="E35" s="52"/>
      <c r="F35" s="52"/>
      <c r="G35" s="52"/>
      <c r="H35" s="53"/>
      <c r="I35" s="69">
        <v>9188250</v>
      </c>
      <c r="J35" s="99">
        <v>0.96050926663892067</v>
      </c>
      <c r="K35" s="51">
        <v>947801291</v>
      </c>
      <c r="L35" s="50">
        <v>49.748648367072072</v>
      </c>
      <c r="M35" s="51">
        <v>956989541</v>
      </c>
      <c r="N35" s="6">
        <v>33.440338086980589</v>
      </c>
      <c r="P35" s="100"/>
    </row>
    <row r="36" spans="1:21" ht="6" customHeight="1" x14ac:dyDescent="0.3">
      <c r="B36" s="5"/>
      <c r="C36" s="5"/>
      <c r="I36" s="37"/>
      <c r="J36" s="38"/>
      <c r="K36" s="36"/>
      <c r="L36" s="38"/>
      <c r="M36" s="36"/>
      <c r="N36" s="38"/>
    </row>
    <row r="37" spans="1:21" s="3" customFormat="1" ht="26.25" x14ac:dyDescent="0.4">
      <c r="A37" s="83" t="s">
        <v>26</v>
      </c>
      <c r="B37" s="84"/>
      <c r="C37" s="84"/>
      <c r="D37" s="85"/>
      <c r="E37" s="85"/>
      <c r="F37" s="85"/>
      <c r="G37" s="85"/>
      <c r="H37" s="86"/>
      <c r="I37" s="87">
        <v>132</v>
      </c>
      <c r="J37" s="101">
        <v>1.379884343551139E-5</v>
      </c>
      <c r="K37" s="89">
        <v>1099880</v>
      </c>
      <c r="L37" s="90">
        <v>5.7731028524179585E-2</v>
      </c>
      <c r="M37" s="89">
        <v>1100012</v>
      </c>
      <c r="N37" s="91">
        <v>3.8438009616382732E-2</v>
      </c>
      <c r="P37" s="100"/>
    </row>
    <row r="38" spans="1:21" ht="6" customHeight="1" x14ac:dyDescent="0.3">
      <c r="A38" s="52"/>
      <c r="B38" s="71"/>
      <c r="C38" s="71"/>
      <c r="D38" s="52"/>
      <c r="E38" s="52"/>
      <c r="F38" s="52"/>
      <c r="G38" s="52"/>
      <c r="H38" s="52"/>
      <c r="I38" s="37"/>
      <c r="J38" s="38"/>
      <c r="K38" s="36"/>
      <c r="L38" s="38"/>
      <c r="M38" s="36"/>
      <c r="N38" s="38"/>
    </row>
    <row r="39" spans="1:21" s="3" customFormat="1" ht="26.25" x14ac:dyDescent="0.4">
      <c r="A39" s="83" t="s">
        <v>27</v>
      </c>
      <c r="B39" s="84"/>
      <c r="C39" s="84"/>
      <c r="D39" s="85"/>
      <c r="E39" s="85"/>
      <c r="F39" s="85"/>
      <c r="G39" s="85"/>
      <c r="H39" s="86"/>
      <c r="I39" s="87">
        <v>0</v>
      </c>
      <c r="J39" s="101">
        <v>0</v>
      </c>
      <c r="K39" s="89">
        <v>608749</v>
      </c>
      <c r="L39" s="90">
        <v>3.1952309236521981E-2</v>
      </c>
      <c r="M39" s="89">
        <v>608749</v>
      </c>
      <c r="N39" s="91">
        <v>2.1271676959854414E-2</v>
      </c>
      <c r="P39" s="2"/>
    </row>
    <row r="40" spans="1:21" ht="6" customHeight="1" x14ac:dyDescent="0.3">
      <c r="A40" s="52"/>
      <c r="B40" s="71"/>
      <c r="C40" s="71"/>
      <c r="D40" s="52"/>
      <c r="E40" s="52"/>
      <c r="F40" s="52"/>
      <c r="G40" s="52"/>
      <c r="H40" s="52"/>
      <c r="I40" s="37"/>
      <c r="J40" s="38"/>
      <c r="K40" s="36"/>
      <c r="L40" s="38"/>
      <c r="M40" s="36"/>
      <c r="N40" s="38"/>
    </row>
    <row r="41" spans="1:21" s="3" customFormat="1" ht="26.25" x14ac:dyDescent="0.4">
      <c r="A41" s="83" t="s">
        <v>28</v>
      </c>
      <c r="B41" s="84"/>
      <c r="C41" s="84"/>
      <c r="D41" s="85"/>
      <c r="E41" s="85"/>
      <c r="F41" s="85"/>
      <c r="G41" s="85"/>
      <c r="H41" s="86"/>
      <c r="I41" s="87">
        <v>0</v>
      </c>
      <c r="J41" s="101">
        <v>0</v>
      </c>
      <c r="K41" s="102">
        <v>8000</v>
      </c>
      <c r="L41" s="90">
        <v>4.1990783375771593E-4</v>
      </c>
      <c r="M41" s="89">
        <v>8000</v>
      </c>
      <c r="N41" s="91">
        <v>2.7954611125247895E-4</v>
      </c>
    </row>
    <row r="42" spans="1:21" ht="6" customHeight="1" x14ac:dyDescent="0.3">
      <c r="A42" s="52"/>
      <c r="B42" s="71"/>
      <c r="C42" s="71"/>
      <c r="D42" s="52"/>
      <c r="E42" s="52"/>
      <c r="F42" s="52"/>
      <c r="G42" s="52"/>
      <c r="H42" s="52"/>
      <c r="I42" s="75"/>
      <c r="J42" s="57"/>
      <c r="K42" s="71"/>
      <c r="L42" s="57"/>
      <c r="M42" s="71"/>
      <c r="N42" s="57"/>
      <c r="P42" s="5"/>
    </row>
    <row r="43" spans="1:21" s="3" customFormat="1" ht="26.25" x14ac:dyDescent="0.4">
      <c r="A43" s="83" t="s">
        <v>29</v>
      </c>
      <c r="B43" s="84"/>
      <c r="C43" s="84"/>
      <c r="D43" s="85"/>
      <c r="E43" s="85"/>
      <c r="F43" s="85"/>
      <c r="G43" s="85"/>
      <c r="H43" s="86"/>
      <c r="I43" s="87">
        <v>0</v>
      </c>
      <c r="J43" s="101">
        <v>0</v>
      </c>
      <c r="K43" s="102">
        <v>5200</v>
      </c>
      <c r="L43" s="90">
        <v>2.7294009194251539E-4</v>
      </c>
      <c r="M43" s="89">
        <v>5200</v>
      </c>
      <c r="N43" s="91">
        <v>1.8170497231411131E-4</v>
      </c>
      <c r="P43" s="74"/>
    </row>
    <row r="44" spans="1:21" ht="6" customHeight="1" x14ac:dyDescent="0.3">
      <c r="A44" s="52"/>
      <c r="B44" s="71"/>
      <c r="C44" s="71"/>
      <c r="D44" s="52"/>
      <c r="E44" s="52"/>
      <c r="F44" s="52"/>
      <c r="G44" s="52"/>
      <c r="H44" s="52"/>
      <c r="I44" s="75"/>
      <c r="J44" s="57"/>
      <c r="K44" s="71"/>
      <c r="L44" s="57"/>
      <c r="M44" s="71"/>
      <c r="N44" s="57"/>
    </row>
    <row r="45" spans="1:21" s="3" customFormat="1" ht="26.25" x14ac:dyDescent="0.4">
      <c r="A45" s="83" t="s">
        <v>30</v>
      </c>
      <c r="B45" s="84"/>
      <c r="C45" s="84"/>
      <c r="D45" s="85"/>
      <c r="E45" s="85"/>
      <c r="F45" s="85"/>
      <c r="G45" s="85"/>
      <c r="H45" s="86"/>
      <c r="I45" s="87">
        <v>19429</v>
      </c>
      <c r="J45" s="101">
        <v>2.0310434023375059E-3</v>
      </c>
      <c r="K45" s="102">
        <v>32094</v>
      </c>
      <c r="L45" s="90">
        <v>1.6845652520775171E-3</v>
      </c>
      <c r="M45" s="89">
        <v>51523</v>
      </c>
      <c r="N45" s="91">
        <v>1.8003817862576842E-3</v>
      </c>
    </row>
    <row r="46" spans="1:21" ht="6" customHeight="1" x14ac:dyDescent="0.3">
      <c r="B46" s="5"/>
      <c r="C46" s="5"/>
      <c r="I46" s="103"/>
      <c r="J46" s="104"/>
      <c r="K46" s="58"/>
      <c r="L46" s="104"/>
      <c r="M46" s="58"/>
      <c r="N46" s="104"/>
    </row>
    <row r="47" spans="1:21" s="3" customFormat="1" ht="28.5" thickBot="1" x14ac:dyDescent="0.45">
      <c r="A47" s="105" t="s">
        <v>31</v>
      </c>
      <c r="B47" s="106"/>
      <c r="C47" s="106"/>
      <c r="D47" s="107"/>
      <c r="E47" s="107"/>
      <c r="F47" s="107"/>
      <c r="G47" s="107"/>
      <c r="H47" s="108"/>
      <c r="I47" s="87">
        <v>956601911</v>
      </c>
      <c r="J47" s="109">
        <v>100.00000000000001</v>
      </c>
      <c r="K47" s="102">
        <v>1905179984</v>
      </c>
      <c r="L47" s="109">
        <v>99.999999999999986</v>
      </c>
      <c r="M47" s="102">
        <v>2861781895</v>
      </c>
      <c r="N47" s="109">
        <v>100.00000000000001</v>
      </c>
      <c r="P47" s="100"/>
      <c r="U47" s="110"/>
    </row>
    <row r="48" spans="1:21" ht="6" customHeight="1" thickTop="1" x14ac:dyDescent="0.3">
      <c r="B48" s="5"/>
      <c r="C48" s="5"/>
      <c r="I48" s="36"/>
      <c r="J48" s="38"/>
      <c r="K48" s="36"/>
      <c r="L48" s="38"/>
      <c r="M48" s="36"/>
      <c r="N48" s="38"/>
      <c r="U48" s="110"/>
    </row>
    <row r="49" spans="1:21" s="114" customFormat="1" x14ac:dyDescent="0.3">
      <c r="A49" s="111" t="s">
        <v>32</v>
      </c>
      <c r="B49" s="111"/>
      <c r="C49" s="111"/>
      <c r="D49" s="111"/>
      <c r="E49" s="111"/>
      <c r="F49" s="111"/>
      <c r="G49" s="111"/>
      <c r="H49" s="111"/>
      <c r="I49" s="112">
        <v>469002660</v>
      </c>
      <c r="J49" s="113">
        <v>49.027986940745308</v>
      </c>
      <c r="K49" s="112">
        <v>1823591515</v>
      </c>
      <c r="L49" s="113">
        <v>95.717545340325188</v>
      </c>
      <c r="M49" s="112">
        <v>2292594175</v>
      </c>
      <c r="N49" s="113">
        <v>80.1107232876669</v>
      </c>
      <c r="P49" s="3"/>
      <c r="T49" s="3"/>
      <c r="U49" s="110"/>
    </row>
    <row r="50" spans="1:21" ht="6" customHeight="1" x14ac:dyDescent="0.3">
      <c r="A50" s="35"/>
      <c r="B50" s="36"/>
      <c r="C50" s="36"/>
      <c r="D50" s="35"/>
      <c r="E50" s="35"/>
      <c r="F50" s="35"/>
      <c r="G50" s="35"/>
      <c r="H50" s="35"/>
      <c r="I50" s="36"/>
      <c r="J50" s="38"/>
      <c r="K50" s="36"/>
      <c r="L50" s="38"/>
      <c r="M50" s="36"/>
      <c r="N50" s="38"/>
      <c r="U50" s="110"/>
    </row>
    <row r="51" spans="1:21" x14ac:dyDescent="0.3">
      <c r="K51" s="117" t="s">
        <v>33</v>
      </c>
      <c r="L51" s="117"/>
      <c r="M51" s="117"/>
      <c r="N51" s="117"/>
      <c r="P51" s="3"/>
      <c r="T51" s="3"/>
      <c r="U51" s="110"/>
    </row>
    <row r="52" spans="1:21" x14ac:dyDescent="0.3">
      <c r="A52" s="2" t="s">
        <v>34</v>
      </c>
      <c r="E52" s="118">
        <v>562811</v>
      </c>
      <c r="F52" s="118"/>
      <c r="I52" s="116"/>
      <c r="J52" s="119"/>
      <c r="K52" s="116"/>
      <c r="L52" s="119"/>
      <c r="M52" s="116"/>
      <c r="N52" s="119"/>
    </row>
    <row r="53" spans="1:21" x14ac:dyDescent="0.3">
      <c r="A53" s="2" t="s">
        <v>35</v>
      </c>
      <c r="E53" s="120"/>
      <c r="F53" s="120"/>
      <c r="P53" s="3"/>
    </row>
    <row r="54" spans="1:21" x14ac:dyDescent="0.3">
      <c r="A54" s="2" t="s">
        <v>36</v>
      </c>
      <c r="F54" s="121">
        <v>14308909475</v>
      </c>
      <c r="G54" s="121"/>
      <c r="H54" s="121"/>
      <c r="N54" s="115"/>
    </row>
    <row r="55" spans="1:21" x14ac:dyDescent="0.3">
      <c r="A55" s="2" t="s">
        <v>37</v>
      </c>
      <c r="F55" s="121">
        <v>5</v>
      </c>
      <c r="G55" s="121"/>
      <c r="H55" s="121"/>
      <c r="I55" s="74"/>
      <c r="N55" s="115"/>
      <c r="P55" s="3"/>
    </row>
    <row r="57" spans="1:21" x14ac:dyDescent="0.3">
      <c r="P57" s="114"/>
    </row>
    <row r="58" spans="1:21" x14ac:dyDescent="0.3">
      <c r="A58" s="1" t="s">
        <v>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1" ht="5.25" customHeight="1" x14ac:dyDescent="0.3">
      <c r="A61" s="4" t="s">
        <v>39</v>
      </c>
      <c r="B61" s="5"/>
      <c r="C61" s="5"/>
      <c r="I61" s="5"/>
      <c r="J61" s="6"/>
      <c r="K61" s="5"/>
      <c r="L61" s="6"/>
      <c r="M61" s="5"/>
      <c r="N61" s="6"/>
    </row>
    <row r="62" spans="1:21" x14ac:dyDescent="0.3">
      <c r="A62" s="122" t="s">
        <v>40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3"/>
    </row>
    <row r="63" spans="1:21" ht="5.25" customHeight="1" thickBot="1" x14ac:dyDescent="0.35">
      <c r="A63" s="4"/>
      <c r="B63" s="5"/>
      <c r="C63" s="5"/>
      <c r="I63" s="5"/>
      <c r="J63" s="6"/>
      <c r="K63" s="5"/>
      <c r="L63" s="6"/>
      <c r="M63" s="5"/>
      <c r="N63" s="6"/>
    </row>
    <row r="64" spans="1:21" ht="27" thickTop="1" x14ac:dyDescent="0.4">
      <c r="A64" s="10" t="s">
        <v>41</v>
      </c>
      <c r="B64" s="10"/>
      <c r="C64" s="10"/>
      <c r="D64" s="10"/>
      <c r="E64" s="10"/>
      <c r="F64" s="10"/>
      <c r="G64" s="10"/>
      <c r="H64" s="11"/>
      <c r="I64" s="12" t="s">
        <v>42</v>
      </c>
      <c r="J64" s="13"/>
      <c r="K64" s="13"/>
      <c r="L64" s="13"/>
      <c r="M64" s="13"/>
      <c r="N64" s="14"/>
      <c r="O64" s="15"/>
    </row>
    <row r="65" spans="1:15" ht="26.25" x14ac:dyDescent="0.4">
      <c r="A65" s="16"/>
      <c r="B65" s="16"/>
      <c r="C65" s="16"/>
      <c r="D65" s="16"/>
      <c r="E65" s="16"/>
      <c r="F65" s="16"/>
      <c r="G65" s="16"/>
      <c r="H65" s="17"/>
      <c r="I65" s="18" t="s">
        <v>43</v>
      </c>
      <c r="J65" s="19" t="s">
        <v>5</v>
      </c>
      <c r="K65" s="18" t="s">
        <v>44</v>
      </c>
      <c r="L65" s="19" t="s">
        <v>5</v>
      </c>
      <c r="M65" s="18" t="s">
        <v>7</v>
      </c>
      <c r="N65" s="20" t="s">
        <v>5</v>
      </c>
    </row>
    <row r="66" spans="1:15" ht="6.75" customHeight="1" x14ac:dyDescent="0.3">
      <c r="A66" s="21"/>
      <c r="B66" s="58"/>
      <c r="C66" s="58"/>
      <c r="D66" s="21"/>
      <c r="E66" s="21"/>
      <c r="F66" s="21"/>
      <c r="H66" s="21"/>
      <c r="I66" s="36"/>
      <c r="J66" s="38"/>
      <c r="K66" s="36"/>
      <c r="L66" s="38"/>
      <c r="M66" s="36"/>
      <c r="N66" s="38"/>
    </row>
    <row r="67" spans="1:15" ht="26.25" x14ac:dyDescent="0.4">
      <c r="A67" s="27" t="s">
        <v>45</v>
      </c>
      <c r="B67" s="28"/>
      <c r="C67" s="28"/>
      <c r="D67" s="29"/>
      <c r="E67" s="29"/>
      <c r="F67" s="29"/>
      <c r="G67" s="29"/>
      <c r="H67" s="30"/>
      <c r="I67" s="123">
        <v>594253141</v>
      </c>
      <c r="J67" s="32">
        <v>62.12125798272632</v>
      </c>
      <c r="K67" s="33">
        <v>80536094</v>
      </c>
      <c r="L67" s="32">
        <v>4.2272170963559734</v>
      </c>
      <c r="M67" s="33">
        <v>674789235</v>
      </c>
      <c r="N67" s="34">
        <v>23.579338319910644</v>
      </c>
      <c r="O67" s="3"/>
    </row>
    <row r="68" spans="1:15" ht="5.25" customHeight="1" x14ac:dyDescent="0.3">
      <c r="A68" s="35"/>
      <c r="B68" s="36"/>
      <c r="C68" s="36"/>
      <c r="D68" s="35"/>
      <c r="E68" s="35"/>
      <c r="F68" s="35"/>
      <c r="G68" s="35"/>
      <c r="H68" s="35"/>
      <c r="I68" s="36">
        <v>0</v>
      </c>
      <c r="J68" s="38">
        <v>0</v>
      </c>
      <c r="K68" s="36">
        <v>0</v>
      </c>
      <c r="L68" s="38">
        <v>0</v>
      </c>
      <c r="M68" s="36">
        <v>0</v>
      </c>
      <c r="N68" s="39">
        <v>0</v>
      </c>
    </row>
    <row r="69" spans="1:15" ht="23.25" x14ac:dyDescent="0.35">
      <c r="A69" s="3"/>
      <c r="B69" s="40" t="s">
        <v>46</v>
      </c>
      <c r="C69" s="41"/>
      <c r="D69" s="3"/>
      <c r="E69" s="3"/>
      <c r="F69" s="3"/>
      <c r="G69" s="3"/>
      <c r="H69" s="42"/>
      <c r="I69" s="45">
        <v>106611637</v>
      </c>
      <c r="J69" s="46">
        <v>11.144827934595252</v>
      </c>
      <c r="K69" s="45">
        <v>2454</v>
      </c>
      <c r="L69" s="46">
        <v>1.2880672800517939E-4</v>
      </c>
      <c r="M69" s="45">
        <v>106614091</v>
      </c>
      <c r="N69" s="47">
        <v>3.7254443179709891</v>
      </c>
      <c r="O69" s="3"/>
    </row>
    <row r="70" spans="1:15" x14ac:dyDescent="0.3">
      <c r="B70" s="2"/>
      <c r="C70" s="2" t="s">
        <v>47</v>
      </c>
      <c r="H70" s="48"/>
      <c r="I70" s="51">
        <v>1518</v>
      </c>
      <c r="J70" s="50">
        <v>1.5868669950838097E-4</v>
      </c>
      <c r="K70" s="51">
        <v>2454</v>
      </c>
      <c r="L70" s="50">
        <v>1.2880672800517939E-4</v>
      </c>
      <c r="M70" s="51">
        <v>3972</v>
      </c>
      <c r="N70" s="6">
        <v>1.3879464423685581E-4</v>
      </c>
    </row>
    <row r="71" spans="1:15" x14ac:dyDescent="0.3">
      <c r="A71" s="52"/>
      <c r="B71" s="2"/>
      <c r="C71" s="52" t="s">
        <v>11</v>
      </c>
      <c r="D71" s="52"/>
      <c r="E71" s="52"/>
      <c r="F71" s="52"/>
      <c r="G71" s="52"/>
      <c r="H71" s="53"/>
      <c r="I71" s="55">
        <v>106610119</v>
      </c>
      <c r="J71" s="50">
        <v>11.144669247895743</v>
      </c>
      <c r="K71" s="55">
        <v>0</v>
      </c>
      <c r="L71" s="56">
        <v>0</v>
      </c>
      <c r="M71" s="51">
        <v>106610119</v>
      </c>
      <c r="N71" s="57">
        <v>3.7253055233267522</v>
      </c>
    </row>
    <row r="72" spans="1:15" ht="6.75" customHeight="1" x14ac:dyDescent="0.3">
      <c r="A72" s="21"/>
      <c r="B72" s="58"/>
      <c r="C72" s="58"/>
      <c r="D72" s="21"/>
      <c r="E72" s="21"/>
      <c r="F72" s="21"/>
      <c r="H72" s="21"/>
      <c r="I72" s="36">
        <v>0</v>
      </c>
      <c r="J72" s="38">
        <v>0</v>
      </c>
      <c r="K72" s="36">
        <v>0</v>
      </c>
      <c r="L72" s="38">
        <v>0</v>
      </c>
      <c r="M72" s="36">
        <v>0</v>
      </c>
      <c r="N72" s="38">
        <v>0</v>
      </c>
    </row>
    <row r="73" spans="1:15" ht="23.25" x14ac:dyDescent="0.35">
      <c r="A73" s="59"/>
      <c r="B73" s="60" t="s">
        <v>48</v>
      </c>
      <c r="C73" s="61"/>
      <c r="D73" s="59"/>
      <c r="E73" s="59"/>
      <c r="F73" s="59"/>
      <c r="G73" s="59"/>
      <c r="H73" s="62"/>
      <c r="I73" s="96">
        <v>487579690</v>
      </c>
      <c r="J73" s="66">
        <v>50.969968217008926</v>
      </c>
      <c r="K73" s="65">
        <v>80443295</v>
      </c>
      <c r="L73" s="66">
        <v>4.2223462179728628</v>
      </c>
      <c r="M73" s="65">
        <v>568022985</v>
      </c>
      <c r="N73" s="67">
        <v>19.848577069846897</v>
      </c>
      <c r="O73" s="3"/>
    </row>
    <row r="74" spans="1:15" x14ac:dyDescent="0.3">
      <c r="B74" s="2"/>
      <c r="C74" s="2" t="s">
        <v>49</v>
      </c>
      <c r="D74" s="5"/>
      <c r="E74" s="5"/>
      <c r="F74" s="5"/>
      <c r="G74" s="5"/>
      <c r="H74" s="68"/>
      <c r="I74" s="68">
        <v>487540664</v>
      </c>
      <c r="J74" s="50">
        <v>50.965888568039873</v>
      </c>
      <c r="K74" s="68">
        <v>22210</v>
      </c>
      <c r="L74" s="50">
        <v>1.165769123469859E-3</v>
      </c>
      <c r="M74" s="51">
        <v>487562874</v>
      </c>
      <c r="N74" s="6">
        <v>17.037038177222797</v>
      </c>
    </row>
    <row r="75" spans="1:15" x14ac:dyDescent="0.3">
      <c r="B75" s="2"/>
      <c r="C75" s="2" t="s">
        <v>50</v>
      </c>
      <c r="D75" s="5"/>
      <c r="E75" s="5"/>
      <c r="F75" s="5"/>
      <c r="G75" s="5"/>
      <c r="H75" s="68"/>
      <c r="I75" s="68">
        <v>0</v>
      </c>
      <c r="J75" s="50">
        <v>0</v>
      </c>
      <c r="K75" s="68">
        <v>79623004</v>
      </c>
      <c r="L75" s="50">
        <v>4.1792903908652441</v>
      </c>
      <c r="M75" s="51">
        <v>79623004</v>
      </c>
      <c r="N75" s="6">
        <v>2.7822876418050719</v>
      </c>
    </row>
    <row r="76" spans="1:15" x14ac:dyDescent="0.3">
      <c r="B76" s="2"/>
      <c r="C76" s="2" t="s">
        <v>51</v>
      </c>
      <c r="D76" s="5"/>
      <c r="E76" s="5"/>
      <c r="F76" s="5"/>
      <c r="G76" s="5"/>
      <c r="H76" s="68"/>
      <c r="I76" s="68">
        <v>0</v>
      </c>
      <c r="J76" s="50">
        <v>0</v>
      </c>
      <c r="K76" s="68">
        <v>786080</v>
      </c>
      <c r="L76" s="50">
        <v>4.1260143745033173E-2</v>
      </c>
      <c r="M76" s="51">
        <v>786080</v>
      </c>
      <c r="N76" s="6">
        <v>2.7468200891668581E-2</v>
      </c>
    </row>
    <row r="77" spans="1:15" x14ac:dyDescent="0.3">
      <c r="B77" s="2"/>
      <c r="C77" s="2" t="s">
        <v>52</v>
      </c>
      <c r="D77" s="5"/>
      <c r="E77" s="5"/>
      <c r="F77" s="5"/>
      <c r="G77" s="5"/>
      <c r="H77" s="68"/>
      <c r="I77" s="68">
        <v>0</v>
      </c>
      <c r="J77" s="50">
        <v>0</v>
      </c>
      <c r="K77" s="68">
        <v>0</v>
      </c>
      <c r="L77" s="50">
        <v>0</v>
      </c>
      <c r="M77" s="51">
        <v>0</v>
      </c>
      <c r="N77" s="6">
        <v>0</v>
      </c>
    </row>
    <row r="78" spans="1:15" x14ac:dyDescent="0.3">
      <c r="B78" s="2"/>
      <c r="C78" s="2" t="s">
        <v>53</v>
      </c>
      <c r="D78" s="5"/>
      <c r="E78" s="5"/>
      <c r="F78" s="5"/>
      <c r="G78" s="5"/>
      <c r="H78" s="68"/>
      <c r="I78" s="68">
        <v>2330</v>
      </c>
      <c r="J78" s="50">
        <v>2.4357049397531467E-4</v>
      </c>
      <c r="K78" s="68">
        <v>716</v>
      </c>
      <c r="L78" s="50">
        <v>3.7581751121315582E-5</v>
      </c>
      <c r="M78" s="51">
        <v>3046</v>
      </c>
      <c r="N78" s="6">
        <v>1.0643718185938135E-4</v>
      </c>
    </row>
    <row r="79" spans="1:15" x14ac:dyDescent="0.3">
      <c r="A79" s="52"/>
      <c r="B79" s="52"/>
      <c r="C79" s="52" t="s">
        <v>54</v>
      </c>
      <c r="D79" s="71"/>
      <c r="E79" s="71"/>
      <c r="F79" s="71"/>
      <c r="G79" s="71"/>
      <c r="H79" s="72"/>
      <c r="I79" s="72">
        <v>36696</v>
      </c>
      <c r="J79" s="50">
        <v>3.8360784750721658E-3</v>
      </c>
      <c r="K79" s="72">
        <v>11285</v>
      </c>
      <c r="L79" s="50">
        <v>5.9233248799447815E-4</v>
      </c>
      <c r="M79" s="51">
        <v>47981</v>
      </c>
      <c r="N79" s="6">
        <v>1.6766127455006491E-3</v>
      </c>
    </row>
    <row r="80" spans="1:15" ht="6" customHeight="1" x14ac:dyDescent="0.3">
      <c r="A80" s="35"/>
      <c r="B80" s="36"/>
      <c r="C80" s="36"/>
      <c r="D80" s="35"/>
      <c r="E80" s="35"/>
      <c r="F80" s="35"/>
      <c r="G80" s="35"/>
      <c r="H80" s="35"/>
      <c r="I80" s="71">
        <v>0</v>
      </c>
      <c r="J80" s="38">
        <v>0</v>
      </c>
      <c r="K80" s="36">
        <v>0</v>
      </c>
      <c r="L80" s="38">
        <v>0</v>
      </c>
      <c r="M80" s="36">
        <v>0</v>
      </c>
      <c r="N80" s="38">
        <v>0</v>
      </c>
    </row>
    <row r="81" spans="1:15" ht="23.25" x14ac:dyDescent="0.35">
      <c r="A81" s="76"/>
      <c r="B81" s="77" t="s">
        <v>55</v>
      </c>
      <c r="C81" s="78"/>
      <c r="D81" s="76"/>
      <c r="E81" s="76"/>
      <c r="F81" s="76"/>
      <c r="G81" s="76"/>
      <c r="H81" s="79"/>
      <c r="I81" s="124">
        <v>61814</v>
      </c>
      <c r="J81" s="81">
        <v>6.4618311221416747E-3</v>
      </c>
      <c r="K81" s="45">
        <v>90345</v>
      </c>
      <c r="L81" s="46">
        <v>4.7420716551051061E-3</v>
      </c>
      <c r="M81" s="45">
        <v>152159</v>
      </c>
      <c r="N81" s="47">
        <v>5.3169320927582428E-3</v>
      </c>
      <c r="O81" s="3"/>
    </row>
    <row r="82" spans="1:15" ht="6" customHeight="1" x14ac:dyDescent="0.3">
      <c r="A82" s="35"/>
      <c r="B82" s="36"/>
      <c r="C82" s="36"/>
      <c r="D82" s="35"/>
      <c r="E82" s="35"/>
      <c r="F82" s="35"/>
      <c r="G82" s="35"/>
      <c r="H82" s="35"/>
      <c r="I82" s="71">
        <v>0</v>
      </c>
      <c r="J82" s="38">
        <v>0</v>
      </c>
      <c r="K82" s="36">
        <v>0</v>
      </c>
      <c r="L82" s="38">
        <v>0</v>
      </c>
      <c r="M82" s="36">
        <v>0</v>
      </c>
      <c r="N82" s="38">
        <v>0</v>
      </c>
    </row>
    <row r="83" spans="1:15" ht="26.25" x14ac:dyDescent="0.4">
      <c r="A83" s="83" t="s">
        <v>56</v>
      </c>
      <c r="B83" s="84"/>
      <c r="C83" s="84"/>
      <c r="D83" s="85"/>
      <c r="E83" s="85"/>
      <c r="F83" s="85"/>
      <c r="G83" s="85"/>
      <c r="H83" s="86"/>
      <c r="I83" s="102">
        <v>362329209</v>
      </c>
      <c r="J83" s="101">
        <v>37.876697175027914</v>
      </c>
      <c r="K83" s="89">
        <v>1822889967</v>
      </c>
      <c r="L83" s="90">
        <v>95.680722152705542</v>
      </c>
      <c r="M83" s="89">
        <v>2185219176</v>
      </c>
      <c r="N83" s="91">
        <v>76.358690360643294</v>
      </c>
      <c r="O83" s="3"/>
    </row>
    <row r="84" spans="1:15" ht="6" customHeight="1" x14ac:dyDescent="0.3">
      <c r="A84" s="35"/>
      <c r="B84" s="36"/>
      <c r="C84" s="36"/>
      <c r="D84" s="35"/>
      <c r="E84" s="35"/>
      <c r="F84" s="35"/>
      <c r="G84" s="35"/>
      <c r="H84" s="35"/>
      <c r="I84" s="36">
        <v>0</v>
      </c>
      <c r="J84" s="38">
        <v>0</v>
      </c>
      <c r="K84" s="36">
        <v>0</v>
      </c>
      <c r="L84" s="38">
        <v>0</v>
      </c>
      <c r="M84" s="36">
        <v>0</v>
      </c>
      <c r="N84" s="38">
        <v>0</v>
      </c>
    </row>
    <row r="85" spans="1:15" ht="23.25" x14ac:dyDescent="0.35">
      <c r="A85" s="59"/>
      <c r="B85" s="60" t="s">
        <v>57</v>
      </c>
      <c r="C85" s="61"/>
      <c r="D85" s="59"/>
      <c r="E85" s="59"/>
      <c r="F85" s="59"/>
      <c r="G85" s="59"/>
      <c r="H85" s="62"/>
      <c r="I85" s="96">
        <v>351969030</v>
      </c>
      <c r="J85" s="95">
        <v>36.793678326657663</v>
      </c>
      <c r="K85" s="65">
        <v>666952005</v>
      </c>
      <c r="L85" s="66">
        <v>35.007296454989422</v>
      </c>
      <c r="M85" s="65">
        <v>1018921035</v>
      </c>
      <c r="N85" s="67">
        <v>35.604426625950126</v>
      </c>
      <c r="O85" s="3"/>
    </row>
    <row r="86" spans="1:15" x14ac:dyDescent="0.3">
      <c r="B86" s="2"/>
      <c r="C86" s="2" t="s">
        <v>58</v>
      </c>
      <c r="D86" s="5"/>
      <c r="E86" s="5"/>
      <c r="F86" s="5"/>
      <c r="G86" s="5"/>
      <c r="H86" s="68"/>
      <c r="I86" s="68">
        <v>313988379</v>
      </c>
      <c r="J86" s="92">
        <v>32.823306684780398</v>
      </c>
      <c r="K86" s="51">
        <v>169234680</v>
      </c>
      <c r="L86" s="50">
        <v>8.8828709844350335</v>
      </c>
      <c r="M86" s="51">
        <v>483223059</v>
      </c>
      <c r="N86" s="6">
        <v>16.885390876372149</v>
      </c>
    </row>
    <row r="87" spans="1:15" x14ac:dyDescent="0.3">
      <c r="A87" s="52"/>
      <c r="B87" s="52"/>
      <c r="C87" s="93" t="s">
        <v>59</v>
      </c>
      <c r="D87" s="52"/>
      <c r="E87" s="52"/>
      <c r="F87" s="52"/>
      <c r="G87" s="52"/>
      <c r="H87" s="53"/>
      <c r="I87" s="72">
        <v>37980651</v>
      </c>
      <c r="J87" s="94">
        <v>3.9703716418772657</v>
      </c>
      <c r="K87" s="72">
        <v>497717325</v>
      </c>
      <c r="L87" s="56">
        <v>26.124425470554385</v>
      </c>
      <c r="M87" s="55">
        <v>535697976</v>
      </c>
      <c r="N87" s="57">
        <v>18.719035749577976</v>
      </c>
    </row>
    <row r="88" spans="1:15" ht="6" customHeight="1" x14ac:dyDescent="0.3">
      <c r="A88" s="35"/>
      <c r="B88" s="36"/>
      <c r="C88" s="36"/>
      <c r="D88" s="35"/>
      <c r="E88" s="35"/>
      <c r="F88" s="35"/>
      <c r="G88" s="35"/>
      <c r="H88" s="35"/>
      <c r="I88" s="36">
        <v>0</v>
      </c>
      <c r="J88" s="38">
        <v>0</v>
      </c>
      <c r="K88" s="36">
        <v>0</v>
      </c>
      <c r="L88" s="38">
        <v>0</v>
      </c>
      <c r="M88" s="36">
        <v>0</v>
      </c>
      <c r="N88" s="38">
        <v>0</v>
      </c>
    </row>
    <row r="89" spans="1:15" ht="23.25" x14ac:dyDescent="0.35">
      <c r="A89" s="59"/>
      <c r="B89" s="60" t="s">
        <v>60</v>
      </c>
      <c r="C89" s="61"/>
      <c r="D89" s="59"/>
      <c r="E89" s="59"/>
      <c r="F89" s="59"/>
      <c r="G89" s="59"/>
      <c r="H89" s="62"/>
      <c r="I89" s="96">
        <v>10360179</v>
      </c>
      <c r="J89" s="95">
        <v>1.0830188483702496</v>
      </c>
      <c r="K89" s="96">
        <v>1155937962</v>
      </c>
      <c r="L89" s="66">
        <v>60.673425697716134</v>
      </c>
      <c r="M89" s="65">
        <v>1166298141</v>
      </c>
      <c r="N89" s="67">
        <v>40.754263734693168</v>
      </c>
      <c r="O89" s="3"/>
    </row>
    <row r="90" spans="1:15" x14ac:dyDescent="0.3">
      <c r="A90" s="5"/>
      <c r="B90" s="5"/>
      <c r="C90" s="5" t="s">
        <v>61</v>
      </c>
      <c r="D90" s="5"/>
      <c r="E90" s="5"/>
      <c r="F90" s="5"/>
      <c r="G90" s="5"/>
      <c r="H90" s="68"/>
      <c r="I90" s="5">
        <v>1171929</v>
      </c>
      <c r="J90" s="50">
        <v>0.12250958173132898</v>
      </c>
      <c r="K90" s="5">
        <v>208136671</v>
      </c>
      <c r="L90" s="50">
        <v>10.924777330644053</v>
      </c>
      <c r="M90" s="5">
        <v>209308600</v>
      </c>
      <c r="N90" s="98">
        <v>7.3139256477125771</v>
      </c>
      <c r="O90" s="5"/>
    </row>
    <row r="91" spans="1:15" x14ac:dyDescent="0.3">
      <c r="A91" s="52"/>
      <c r="B91" s="52"/>
      <c r="C91" s="71" t="s">
        <v>59</v>
      </c>
      <c r="D91" s="52"/>
      <c r="E91" s="52"/>
      <c r="F91" s="52"/>
      <c r="G91" s="52"/>
      <c r="H91" s="53"/>
      <c r="I91" s="68">
        <v>9188250</v>
      </c>
      <c r="J91" s="92">
        <v>0.96050926663892067</v>
      </c>
      <c r="K91" s="51">
        <v>947801291</v>
      </c>
      <c r="L91" s="50">
        <v>49.748648367072072</v>
      </c>
      <c r="M91" s="51">
        <v>956989541</v>
      </c>
      <c r="N91" s="6">
        <v>33.440338086980589</v>
      </c>
    </row>
    <row r="92" spans="1:15" ht="6" customHeight="1" x14ac:dyDescent="0.3">
      <c r="A92" s="35"/>
      <c r="B92" s="36"/>
      <c r="C92" s="36"/>
      <c r="D92" s="35"/>
      <c r="E92" s="35"/>
      <c r="F92" s="35"/>
      <c r="G92" s="35"/>
      <c r="H92" s="35"/>
      <c r="I92" s="36">
        <v>0</v>
      </c>
      <c r="J92" s="38">
        <v>0</v>
      </c>
      <c r="K92" s="36">
        <v>0</v>
      </c>
      <c r="L92" s="38">
        <v>0</v>
      </c>
      <c r="M92" s="36">
        <v>0</v>
      </c>
      <c r="N92" s="38">
        <v>0</v>
      </c>
    </row>
    <row r="93" spans="1:15" ht="23.25" x14ac:dyDescent="0.35">
      <c r="A93" s="125" t="s">
        <v>62</v>
      </c>
      <c r="B93" s="84"/>
      <c r="C93" s="84"/>
      <c r="D93" s="85"/>
      <c r="E93" s="85"/>
      <c r="F93" s="85"/>
      <c r="G93" s="85"/>
      <c r="H93" s="86"/>
      <c r="I93" s="102">
        <v>132</v>
      </c>
      <c r="J93" s="101">
        <v>1.379884343551139E-5</v>
      </c>
      <c r="K93" s="89">
        <v>1099880</v>
      </c>
      <c r="L93" s="90">
        <v>5.7731028524179585E-2</v>
      </c>
      <c r="M93" s="89">
        <v>1100012</v>
      </c>
      <c r="N93" s="91">
        <v>3.8438009616382732E-2</v>
      </c>
      <c r="O93" s="3"/>
    </row>
    <row r="94" spans="1:15" ht="6" customHeight="1" x14ac:dyDescent="0.3">
      <c r="A94" s="35"/>
      <c r="B94" s="36"/>
      <c r="C94" s="36"/>
      <c r="D94" s="35"/>
      <c r="E94" s="35"/>
      <c r="F94" s="35"/>
      <c r="G94" s="35"/>
      <c r="H94" s="35"/>
      <c r="I94" s="36">
        <v>0</v>
      </c>
      <c r="J94" s="38">
        <v>0</v>
      </c>
      <c r="K94" s="36">
        <v>0</v>
      </c>
      <c r="L94" s="38">
        <v>0</v>
      </c>
      <c r="M94" s="36">
        <v>0</v>
      </c>
      <c r="N94" s="38">
        <v>0</v>
      </c>
    </row>
    <row r="95" spans="1:15" ht="23.25" x14ac:dyDescent="0.35">
      <c r="A95" s="125" t="s">
        <v>63</v>
      </c>
      <c r="B95" s="84"/>
      <c r="C95" s="84"/>
      <c r="D95" s="85"/>
      <c r="E95" s="85"/>
      <c r="F95" s="85"/>
      <c r="G95" s="85"/>
      <c r="H95" s="86"/>
      <c r="I95" s="102">
        <v>0</v>
      </c>
      <c r="J95" s="101">
        <v>0</v>
      </c>
      <c r="K95" s="89">
        <v>608749</v>
      </c>
      <c r="L95" s="90">
        <v>3.1952309236521981E-2</v>
      </c>
      <c r="M95" s="89">
        <v>608749</v>
      </c>
      <c r="N95" s="91">
        <v>2.1271676959854414E-2</v>
      </c>
      <c r="O95" s="3"/>
    </row>
    <row r="96" spans="1:15" ht="6" customHeight="1" x14ac:dyDescent="0.3">
      <c r="A96" s="35"/>
      <c r="B96" s="36"/>
      <c r="C96" s="36"/>
      <c r="D96" s="35"/>
      <c r="E96" s="35"/>
      <c r="F96" s="35"/>
      <c r="G96" s="35"/>
      <c r="H96" s="35"/>
      <c r="I96" s="36">
        <v>0</v>
      </c>
      <c r="J96" s="38">
        <v>0</v>
      </c>
      <c r="K96" s="36">
        <v>0</v>
      </c>
      <c r="L96" s="38">
        <v>0</v>
      </c>
      <c r="M96" s="36">
        <v>0</v>
      </c>
      <c r="N96" s="38">
        <v>0</v>
      </c>
    </row>
    <row r="97" spans="1:16" ht="23.25" x14ac:dyDescent="0.35">
      <c r="A97" s="125" t="s">
        <v>64</v>
      </c>
      <c r="B97" s="84"/>
      <c r="C97" s="84"/>
      <c r="D97" s="85"/>
      <c r="E97" s="85"/>
      <c r="F97" s="85"/>
      <c r="G97" s="85"/>
      <c r="H97" s="86"/>
      <c r="I97" s="102">
        <v>0</v>
      </c>
      <c r="J97" s="101">
        <v>0</v>
      </c>
      <c r="K97" s="102">
        <v>8000</v>
      </c>
      <c r="L97" s="90">
        <v>4.1990783375771593E-4</v>
      </c>
      <c r="M97" s="89">
        <v>8000</v>
      </c>
      <c r="N97" s="91">
        <v>2.7954611125247895E-4</v>
      </c>
      <c r="O97" s="3"/>
    </row>
    <row r="98" spans="1:16" ht="6" customHeight="1" x14ac:dyDescent="0.3">
      <c r="A98" s="35"/>
      <c r="B98" s="36"/>
      <c r="C98" s="36"/>
      <c r="D98" s="35"/>
      <c r="E98" s="35"/>
      <c r="F98" s="35"/>
      <c r="G98" s="35"/>
      <c r="H98" s="35"/>
      <c r="I98" s="71">
        <v>0</v>
      </c>
      <c r="J98" s="57">
        <v>0</v>
      </c>
      <c r="K98" s="71">
        <v>0</v>
      </c>
      <c r="L98" s="57">
        <v>0</v>
      </c>
      <c r="M98" s="71">
        <v>0</v>
      </c>
      <c r="N98" s="57">
        <v>0</v>
      </c>
    </row>
    <row r="99" spans="1:16" ht="23.25" x14ac:dyDescent="0.35">
      <c r="A99" s="125" t="s">
        <v>65</v>
      </c>
      <c r="B99" s="84"/>
      <c r="C99" s="84"/>
      <c r="D99" s="85"/>
      <c r="E99" s="85"/>
      <c r="F99" s="85"/>
      <c r="G99" s="85"/>
      <c r="H99" s="85"/>
      <c r="I99" s="102">
        <v>0</v>
      </c>
      <c r="J99" s="101">
        <v>0</v>
      </c>
      <c r="K99" s="102">
        <v>5200</v>
      </c>
      <c r="L99" s="90">
        <v>2.7294009194251539E-4</v>
      </c>
      <c r="M99" s="89">
        <v>5200</v>
      </c>
      <c r="N99" s="91">
        <v>1.8170497231411131E-4</v>
      </c>
      <c r="O99" s="3"/>
    </row>
    <row r="100" spans="1:16" ht="6" customHeight="1" x14ac:dyDescent="0.3">
      <c r="A100" s="35"/>
      <c r="B100" s="36"/>
      <c r="C100" s="36"/>
      <c r="D100" s="35"/>
      <c r="E100" s="35"/>
      <c r="F100" s="35"/>
      <c r="G100" s="35"/>
      <c r="H100" s="35"/>
      <c r="I100" s="71">
        <v>0</v>
      </c>
      <c r="J100" s="57">
        <v>0</v>
      </c>
      <c r="K100" s="71">
        <v>0</v>
      </c>
      <c r="L100" s="57">
        <v>0</v>
      </c>
      <c r="M100" s="71">
        <v>0</v>
      </c>
      <c r="N100" s="57">
        <v>0</v>
      </c>
    </row>
    <row r="101" spans="1:16" ht="23.25" x14ac:dyDescent="0.35">
      <c r="A101" s="125" t="s">
        <v>66</v>
      </c>
      <c r="B101" s="84"/>
      <c r="C101" s="84"/>
      <c r="D101" s="85"/>
      <c r="E101" s="85"/>
      <c r="F101" s="85"/>
      <c r="G101" s="85"/>
      <c r="H101" s="85"/>
      <c r="I101" s="102">
        <v>19429</v>
      </c>
      <c r="J101" s="101">
        <v>2.0310434023375059E-3</v>
      </c>
      <c r="K101" s="102">
        <v>32094</v>
      </c>
      <c r="L101" s="90">
        <v>1.6845652520775171E-3</v>
      </c>
      <c r="M101" s="89">
        <v>51523</v>
      </c>
      <c r="N101" s="91">
        <v>1.8003817862576842E-3</v>
      </c>
      <c r="O101" s="3"/>
    </row>
    <row r="102" spans="1:16" ht="6" customHeight="1" x14ac:dyDescent="0.3">
      <c r="A102" s="35"/>
      <c r="B102" s="36"/>
      <c r="C102" s="36"/>
      <c r="D102" s="35"/>
      <c r="E102" s="35"/>
      <c r="F102" s="35"/>
      <c r="G102" s="35"/>
      <c r="H102" s="35"/>
      <c r="I102" s="58">
        <v>0</v>
      </c>
      <c r="J102" s="104">
        <v>0</v>
      </c>
      <c r="K102" s="58">
        <v>0</v>
      </c>
      <c r="L102" s="104">
        <v>0</v>
      </c>
      <c r="M102" s="58">
        <v>0</v>
      </c>
      <c r="N102" s="104">
        <v>0</v>
      </c>
    </row>
    <row r="103" spans="1:16" ht="28.5" thickBot="1" x14ac:dyDescent="0.45">
      <c r="A103" s="105" t="s">
        <v>67</v>
      </c>
      <c r="B103" s="106"/>
      <c r="C103" s="106"/>
      <c r="D103" s="107"/>
      <c r="E103" s="107"/>
      <c r="F103" s="107"/>
      <c r="G103" s="107"/>
      <c r="H103" s="108"/>
      <c r="I103" s="102">
        <v>956601911</v>
      </c>
      <c r="J103" s="109">
        <v>100.00000000000001</v>
      </c>
      <c r="K103" s="102">
        <v>1905179984</v>
      </c>
      <c r="L103" s="109">
        <v>99.999999999999986</v>
      </c>
      <c r="M103" s="102">
        <v>2861781895</v>
      </c>
      <c r="N103" s="109">
        <v>100.00000000000001</v>
      </c>
      <c r="O103" s="3"/>
    </row>
    <row r="104" spans="1:16" ht="6" customHeight="1" thickTop="1" x14ac:dyDescent="0.3">
      <c r="A104" s="35"/>
      <c r="B104" s="36"/>
      <c r="C104" s="36"/>
      <c r="D104" s="35"/>
      <c r="E104" s="35"/>
      <c r="F104" s="35"/>
      <c r="G104" s="35"/>
      <c r="H104" s="35"/>
      <c r="I104" s="36">
        <v>0</v>
      </c>
      <c r="J104" s="38">
        <v>0</v>
      </c>
      <c r="K104" s="36">
        <v>0</v>
      </c>
      <c r="L104" s="38">
        <v>0</v>
      </c>
      <c r="M104" s="36">
        <v>0</v>
      </c>
      <c r="N104" s="38">
        <v>0</v>
      </c>
    </row>
    <row r="105" spans="1:16" ht="27.75" x14ac:dyDescent="0.4">
      <c r="A105" s="126" t="s">
        <v>68</v>
      </c>
      <c r="B105" s="111"/>
      <c r="C105" s="111"/>
      <c r="D105" s="111"/>
      <c r="E105" s="111"/>
      <c r="F105" s="111"/>
      <c r="G105" s="111"/>
      <c r="H105" s="111"/>
      <c r="I105" s="112">
        <v>469002660</v>
      </c>
      <c r="J105" s="113">
        <v>49.027986940745308</v>
      </c>
      <c r="K105" s="112">
        <v>1823591515</v>
      </c>
      <c r="L105" s="113">
        <v>95.717545340325188</v>
      </c>
      <c r="M105" s="112">
        <v>2292594175</v>
      </c>
      <c r="N105" s="113">
        <v>80.1107232876669</v>
      </c>
      <c r="O105" s="114"/>
    </row>
    <row r="106" spans="1:16" ht="6" customHeight="1" x14ac:dyDescent="0.3">
      <c r="A106" s="35"/>
      <c r="B106" s="36"/>
      <c r="C106" s="36"/>
      <c r="D106" s="35"/>
      <c r="E106" s="35"/>
      <c r="F106" s="35"/>
      <c r="G106" s="35"/>
      <c r="H106" s="35"/>
      <c r="I106" s="36"/>
      <c r="J106" s="38"/>
      <c r="K106" s="36"/>
      <c r="L106" s="38"/>
      <c r="M106" s="36"/>
      <c r="N106" s="38"/>
    </row>
    <row r="107" spans="1:16" x14ac:dyDescent="0.3">
      <c r="K107" s="117" t="s">
        <v>69</v>
      </c>
      <c r="L107" s="117"/>
      <c r="M107" s="117"/>
      <c r="N107" s="117"/>
    </row>
    <row r="108" spans="1:16" x14ac:dyDescent="0.3">
      <c r="A108" s="2" t="s">
        <v>70</v>
      </c>
      <c r="G108" s="127">
        <f>E52</f>
        <v>562811</v>
      </c>
      <c r="H108" s="127"/>
      <c r="K108" s="128"/>
      <c r="L108" s="129"/>
      <c r="M108" s="128"/>
      <c r="N108" s="129"/>
    </row>
    <row r="109" spans="1:16" x14ac:dyDescent="0.3">
      <c r="A109" s="2" t="s">
        <v>71</v>
      </c>
      <c r="E109" s="120"/>
      <c r="F109" s="120"/>
      <c r="K109" s="115" t="s">
        <v>72</v>
      </c>
    </row>
    <row r="110" spans="1:16" x14ac:dyDescent="0.3">
      <c r="A110" s="2" t="s">
        <v>73</v>
      </c>
      <c r="F110" s="121">
        <f>F54</f>
        <v>14308909475</v>
      </c>
      <c r="G110" s="121"/>
      <c r="H110" s="121" t="s">
        <v>74</v>
      </c>
      <c r="M110" s="130"/>
    </row>
    <row r="111" spans="1:16" x14ac:dyDescent="0.3">
      <c r="A111" s="2" t="s">
        <v>75</v>
      </c>
      <c r="F111" s="121">
        <f>F55</f>
        <v>5</v>
      </c>
      <c r="G111" s="121"/>
      <c r="H111" s="121"/>
      <c r="I111" s="74"/>
      <c r="P111" s="3"/>
    </row>
  </sheetData>
  <mergeCells count="14">
    <mergeCell ref="F110:H110"/>
    <mergeCell ref="F111:H111"/>
    <mergeCell ref="F55:H55"/>
    <mergeCell ref="A58:N60"/>
    <mergeCell ref="A62:N62"/>
    <mergeCell ref="A64:H65"/>
    <mergeCell ref="I64:N64"/>
    <mergeCell ref="K107:N107"/>
    <mergeCell ref="A1:N3"/>
    <mergeCell ref="A7:H8"/>
    <mergeCell ref="I7:N7"/>
    <mergeCell ref="K51:N51"/>
    <mergeCell ref="E52:F52"/>
    <mergeCell ref="F54:H54"/>
  </mergeCells>
  <conditionalFormatting sqref="F54:H54 F110:H110">
    <cfRule type="cellIs" dxfId="2" priority="2" operator="notEqual">
      <formula>$F$55*$M$47</formula>
    </cfRule>
  </conditionalFormatting>
  <conditionalFormatting sqref="F55:H55 F111:H111">
    <cfRule type="cellIs" dxfId="1" priority="1" operator="notEqual">
      <formula>$F$54/$M$47</formula>
    </cfRule>
  </conditionalFormatting>
  <conditionalFormatting sqref="U47">
    <cfRule type="cellIs" dxfId="0" priority="3" stopIfTrue="1" operator="notEqual">
      <formula>$U$49+$U$51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do Capital</vt:lpstr>
      <vt:lpstr>'Composição do Capital'!Area_de_impressao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CAMPOS DE MATOS</dc:creator>
  <cp:lastModifiedBy>MATHEUS CAMPOS DE MATOS</cp:lastModifiedBy>
  <dcterms:created xsi:type="dcterms:W3CDTF">2026-03-09T14:11:31Z</dcterms:created>
  <dcterms:modified xsi:type="dcterms:W3CDTF">2026-03-09T14:41:59Z</dcterms:modified>
</cp:coreProperties>
</file>