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emigbr-my.sharepoint.com/personal/matheus_matos_cemig_com_br/Documents/Matheus/RI/DFs/2T22/"/>
    </mc:Choice>
  </mc:AlternateContent>
  <xr:revisionPtr revIDLastSave="540" documentId="13_ncr:1_{0327DAB3-F0EE-4B98-B5F9-695BF0E54BEC}" xr6:coauthVersionLast="47" xr6:coauthVersionMax="47" xr10:uidLastSave="{45400F7B-6DAC-46A2-9C15-CDD2A4557BFF}"/>
  <bookViews>
    <workbookView xWindow="20370" yWindow="-930" windowWidth="19440" windowHeight="14880" tabRatio="827" xr2:uid="{00000000-000D-0000-FFFF-FFFF00000000}"/>
  </bookViews>
  <sheets>
    <sheet name="Cemig (Índice)" sheetId="1" r:id="rId1"/>
    <sheet name="1.1 RAP 2022-2023 " sheetId="3" r:id="rId2"/>
    <sheet name="1.2 Usinas" sheetId="4" r:id="rId3"/>
    <sheet name="1.3 Balanço de Energia" sheetId="5" r:id="rId4"/>
    <sheet name="1.4 Mercado de Energia" sheetId="6" r:id="rId5"/>
    <sheet name="1.5 EE comprada para revenda" sheetId="19" r:id="rId6"/>
    <sheet name="1.6 Perdas Energia" sheetId="7" r:id="rId7"/>
    <sheet name="1.7 DEC _ FEC" sheetId="8" r:id="rId8"/>
    <sheet name="1.8 Taxa de arrecadação_Inad" sheetId="20" r:id="rId9"/>
    <sheet name="2.1 Receita" sheetId="23" r:id="rId10"/>
    <sheet name="2.2 Custos Despesas operaci" sheetId="24" r:id="rId11"/>
    <sheet name="2.3 LAJIDA" sheetId="25" r:id="rId12"/>
    <sheet name="2.4 Resultado Financeiro" sheetId="26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27" r:id="rId19"/>
    <sheet name="5. Fluxo de caixa" sheetId="18" r:id="rId20"/>
    <sheet name="6. Desempenhos das ações" sheetId="22" r:id="rId21"/>
  </sheets>
  <externalReferences>
    <externalReference r:id="rId22"/>
    <externalReference r:id="rId23"/>
  </externalReferences>
  <definedNames>
    <definedName name="_xlnm._FilterDatabase" localSheetId="2" hidden="1">'1.2 Usinas'!$B$7:$G$46</definedName>
    <definedName name="_Hlk160453777" localSheetId="10">'2.2 Custos Despesas operaci'!$B$11</definedName>
    <definedName name="_Toc223922453" localSheetId="5">'1.5 EE comprada para revenda'!$B$7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4" l="1"/>
  <c r="C19" i="14" s="1"/>
</calcChain>
</file>

<file path=xl/sharedStrings.xml><?xml version="1.0" encoding="utf-8"?>
<sst xmlns="http://schemas.openxmlformats.org/spreadsheetml/2006/main" count="772" uniqueCount="465">
  <si>
    <t>Total</t>
  </si>
  <si>
    <t>Valores em MW</t>
  </si>
  <si>
    <t>CCGF</t>
  </si>
  <si>
    <t>CCEN</t>
  </si>
  <si>
    <t>Vendas na CCEE</t>
  </si>
  <si>
    <t>Vendas no MRE</t>
  </si>
  <si>
    <t>Energia Comprada</t>
  </si>
  <si>
    <t>Vendas CEMIG GT no Mercado Livre</t>
  </si>
  <si>
    <t>Energia Comercializada</t>
  </si>
  <si>
    <t>Energia Produzida</t>
  </si>
  <si>
    <t>R$</t>
  </si>
  <si>
    <t>MWh</t>
  </si>
  <si>
    <t>Preço Médio MWh Faturado  (R$/MWh)
(1)</t>
  </si>
  <si>
    <t xml:space="preserve">R$ </t>
  </si>
  <si>
    <t>MWh
(2)</t>
  </si>
  <si>
    <t>Variação %</t>
  </si>
  <si>
    <t>Ano</t>
  </si>
  <si>
    <t>FECi</t>
  </si>
  <si>
    <t>Limite</t>
  </si>
  <si>
    <t>DECi</t>
  </si>
  <si>
    <t>Trimestre</t>
  </si>
  <si>
    <t>(Em milhares de Reais)</t>
  </si>
  <si>
    <t>Var %</t>
  </si>
  <si>
    <t>LAJIDA - R$ mil</t>
  </si>
  <si>
    <t>Moedas</t>
  </si>
  <si>
    <t>Consolidado</t>
  </si>
  <si>
    <t>Realizado</t>
  </si>
  <si>
    <t>(Em milhares de Reais, exceto resultado por ação)</t>
  </si>
  <si>
    <t>Financiadores</t>
  </si>
  <si>
    <t>Vencimento principal</t>
  </si>
  <si>
    <t>Encargos financeiros anuais</t>
  </si>
  <si>
    <t>Circulante</t>
  </si>
  <si>
    <t>Não circulante</t>
  </si>
  <si>
    <t>Denominação</t>
  </si>
  <si>
    <t>Receita Anual Permitida - RAP</t>
  </si>
  <si>
    <t xml:space="preserve">RAP </t>
  </si>
  <si>
    <t>% Cemig</t>
  </si>
  <si>
    <t>Cemig</t>
  </si>
  <si>
    <t>Vencimento</t>
  </si>
  <si>
    <t>Outras</t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</si>
  <si>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</si>
  <si>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</si>
  <si>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</si>
  <si>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</si>
  <si>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</si>
  <si>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Valume médio diário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</si>
  <si>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</si>
  <si>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</si>
  <si>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</si>
  <si>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</si>
  <si>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</si>
  <si>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</si>
  <si>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</si>
  <si>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</si>
  <si>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</si>
  <si>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</si>
  <si>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t>(1) EV = Valor de mercado (R$/ação x quantidade de ações) + dívida líquida consolidada;</t>
  </si>
  <si>
    <t>(2) Cotações ajustadas por proventos, inclusive dividendos</t>
  </si>
  <si>
    <t>(3) Dividendos distribuídos nos últimos quatro trimestres / cotação de fechamento das ações</t>
  </si>
  <si>
    <t>REQUISITOS TOTAIS</t>
  </si>
  <si>
    <t xml:space="preserve">Geração Própria                               </t>
  </si>
  <si>
    <t xml:space="preserve">Energia Empresas Coligadas          </t>
  </si>
  <si>
    <t xml:space="preserve">Perdas Geração Rede Básica          </t>
  </si>
  <si>
    <t xml:space="preserve">Itaipu </t>
  </si>
  <si>
    <t xml:space="preserve">Compra na CCEE                            </t>
  </si>
  <si>
    <t xml:space="preserve">Contratos Bilaterais                       </t>
  </si>
  <si>
    <t>Perdas - Rede de Distribuição</t>
  </si>
  <si>
    <t>Perdas - Rede Básica</t>
  </si>
  <si>
    <r>
      <t xml:space="preserve">Vendas CEMIG D no Mercado  Cativo </t>
    </r>
    <r>
      <rPr>
        <vertAlign val="superscript"/>
        <sz val="10"/>
        <color rgb="FF000000"/>
        <rFont val="Arial"/>
        <family val="2"/>
      </rPr>
      <t>(7)</t>
    </r>
  </si>
  <si>
    <r>
      <t>Vendas Empresas Coligadas</t>
    </r>
    <r>
      <rPr>
        <vertAlign val="superscript"/>
        <sz val="10"/>
        <color rgb="FF000000"/>
        <rFont val="Arial"/>
        <family val="2"/>
      </rPr>
      <t xml:space="preserve"> (5)</t>
    </r>
  </si>
  <si>
    <r>
      <t>Vendas CEMIG GT às Distribuidoras</t>
    </r>
    <r>
      <rPr>
        <vertAlign val="superscript"/>
        <sz val="10"/>
        <color rgb="FF000000"/>
        <rFont val="Arial"/>
        <family val="2"/>
      </rPr>
      <t>(6)</t>
    </r>
  </si>
  <si>
    <r>
      <t xml:space="preserve">Contratos Regulados </t>
    </r>
    <r>
      <rPr>
        <b/>
        <vertAlign val="superscript"/>
        <sz val="10"/>
        <color rgb="FF000000"/>
        <rFont val="Arial"/>
        <family val="2"/>
      </rPr>
      <t>(1)</t>
    </r>
  </si>
  <si>
    <r>
      <t xml:space="preserve">Compra no MRE </t>
    </r>
    <r>
      <rPr>
        <b/>
        <vertAlign val="superscript"/>
        <sz val="10"/>
        <color rgb="FF000000"/>
        <rFont val="Arial"/>
        <family val="2"/>
      </rPr>
      <t>(2)</t>
    </r>
    <r>
      <rPr>
        <b/>
        <sz val="10"/>
        <color rgb="FF000000"/>
        <rFont val="Arial"/>
        <family val="2"/>
      </rPr>
      <t xml:space="preserve">                           </t>
    </r>
  </si>
  <si>
    <r>
      <t xml:space="preserve">Recebimento na RD </t>
    </r>
    <r>
      <rPr>
        <b/>
        <vertAlign val="superscript"/>
        <sz val="10"/>
        <color rgb="FF000000"/>
        <rFont val="Arial"/>
        <family val="2"/>
      </rPr>
      <t>(3)</t>
    </r>
    <r>
      <rPr>
        <b/>
        <sz val="10"/>
        <color rgb="FF000000"/>
        <rFont val="Arial"/>
        <family val="2"/>
      </rPr>
      <t xml:space="preserve">                        </t>
    </r>
  </si>
  <si>
    <r>
      <t xml:space="preserve">PROINFA  </t>
    </r>
    <r>
      <rPr>
        <b/>
        <vertAlign val="superscript"/>
        <sz val="10"/>
        <color rgb="FF000000"/>
        <rFont val="Arial"/>
        <family val="2"/>
      </rPr>
      <t>(4)</t>
    </r>
  </si>
  <si>
    <t>Compreende o balanço de energia do grupo Cemig , empresas integrais : Cemig  D, Cemig GT,  Cemig PCH, Horizontes, Rosal, Sá Carvalho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</si>
  <si>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</si>
  <si>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</si>
  <si>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</si>
  <si>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</si>
  <si>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5. Contratos Bilaterais das empresas CEMIG GT, Sá Carvalho, Horizontes, Rosal, CEMIG PCH e SPE's</t>
  </si>
  <si>
    <t>6. Vendas da Cemig GT no Ambiente de Contratação Regulado - ACR</t>
  </si>
  <si>
    <t>7. Considera a energia compesada pela Micro e Mini GD e o mês de referência é o de leitura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</si>
  <si>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</si>
  <si>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</si>
  <si>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</si>
  <si>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</si>
  <si>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</si>
  <si>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</si>
  <si>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</si>
  <si>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</si>
  <si>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</si>
  <si>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Fornecimento não faturado líquido</t>
  </si>
  <si>
    <t>Suprimento a outras concessionárias (3)</t>
  </si>
  <si>
    <t>Suprimento não faturado líquido</t>
  </si>
  <si>
    <t xml:space="preserve">Energia de Itaipu Binacional </t>
  </si>
  <si>
    <t xml:space="preserve">Contratos por cotas de garantia física </t>
  </si>
  <si>
    <t xml:space="preserve">Cotas das usinas de Angra I e II </t>
  </si>
  <si>
    <t xml:space="preserve">Energia de curto prazo </t>
  </si>
  <si>
    <t xml:space="preserve">Contratos bilaterais </t>
  </si>
  <si>
    <t xml:space="preserve">Energia adquirida através de leilão em ambiente regulado </t>
  </si>
  <si>
    <t>Geração distribuída</t>
  </si>
  <si>
    <t>Créditos de PIS/Pasep e Cofins</t>
  </si>
  <si>
    <t>Perdas Reais</t>
  </si>
  <si>
    <t>Perdas Totais (GWh)</t>
  </si>
  <si>
    <t>% Perdas Totais</t>
  </si>
  <si>
    <t>% Perdas regulatórias</t>
  </si>
  <si>
    <t>Fornecimento de gás</t>
  </si>
  <si>
    <t>Receita operacional líquida</t>
  </si>
  <si>
    <t>Fornecimento bruto de energia elétrica</t>
  </si>
  <si>
    <t>Restituição de créditos de PIS/Pasep e Cofins aos consumidores – Realização</t>
  </si>
  <si>
    <t>Ajuste de expectativa do fluxo de caixa do ativo financeiro indenizável da concessão de distribuição</t>
  </si>
  <si>
    <t>Receita de atualização financeira da bonificação pela outorga</t>
  </si>
  <si>
    <t>Participação dos empregados e administradores no resultado</t>
  </si>
  <si>
    <t>Materiais</t>
  </si>
  <si>
    <t>Encargos de uso da rede básica de transmissão</t>
  </si>
  <si>
    <t>Gás comprado para revenda</t>
  </si>
  <si>
    <t>Obrigações pós-emprego</t>
  </si>
  <si>
    <t>Serviços de terceiros</t>
  </si>
  <si>
    <t>Depreciação e amortização</t>
  </si>
  <si>
    <t>Resultado do período</t>
  </si>
  <si>
    <t>Efeitos não recorrentes e não caixa</t>
  </si>
  <si>
    <t>Lajida ajustado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</si>
  <si>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</si>
  <si>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</si>
  <si>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</si>
  <si>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</si>
  <si>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</si>
  <si>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 xml:space="preserve">DESPESAS FINANCEIRAS </t>
  </si>
  <si>
    <t>Variações cambiais – Itaipu Binacional</t>
  </si>
  <si>
    <t>RESULTADO FINANCEIRO LÍQUIDO</t>
  </si>
  <si>
    <t>Dólar Norte-Americano</t>
  </si>
  <si>
    <t>Total por moedas</t>
  </si>
  <si>
    <t>Indexadores</t>
  </si>
  <si>
    <t>Total por indexadores</t>
  </si>
  <si>
    <t>(-) Custos de transação</t>
  </si>
  <si>
    <t>(±) Recursos antecipados</t>
  </si>
  <si>
    <t>(-) Deságio</t>
  </si>
  <si>
    <t>Total geral</t>
  </si>
  <si>
    <t>MOEDA ESTRANGEIRA</t>
  </si>
  <si>
    <t>Dívida em moeda estrangeira</t>
  </si>
  <si>
    <t>MOEDA NACIONAL</t>
  </si>
  <si>
    <t>(-) Custos de Transação</t>
  </si>
  <si>
    <t>Dívida em moeda nacional</t>
  </si>
  <si>
    <t>Total de empréstimos e financiamento</t>
  </si>
  <si>
    <t>Total de debêntures</t>
  </si>
  <si>
    <t>Total geral consolidado</t>
  </si>
  <si>
    <t>Eurobonds</t>
  </si>
  <si>
    <t>Eletrobrás</t>
  </si>
  <si>
    <t>Sonda</t>
  </si>
  <si>
    <t>Debêntures - 3ª Emissão - 3ª Série</t>
  </si>
  <si>
    <t>Debêntures - 7ª Emissão - 1ª Série</t>
  </si>
  <si>
    <t>Debêntures - 7ª Emissão - 2ª Série</t>
  </si>
  <si>
    <t>CIRCULANTE</t>
  </si>
  <si>
    <t>Caixa e equivalentes de caixa</t>
  </si>
  <si>
    <t>Títulos e valores mobiliários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</si>
  <si>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</si>
  <si>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</si>
  <si>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</si>
  <si>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</si>
  <si>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</si>
  <si>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TOTAL DO CIRCULANTE</t>
  </si>
  <si>
    <t>NÃO CIRCULANTE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</si>
  <si>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</si>
  <si>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</si>
  <si>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</si>
  <si>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</si>
  <si>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</si>
  <si>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</si>
  <si>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</si>
  <si>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>TOTAL DO NÃO CIRCULANTE</t>
  </si>
  <si>
    <t>TOTAL DO ATIVO</t>
  </si>
  <si>
    <t>Fornecedores</t>
  </si>
  <si>
    <t>Encargos regulatórios</t>
  </si>
  <si>
    <t>Impostos, taxas e contribuições</t>
  </si>
  <si>
    <t>Imposto de renda e contribuição social</t>
  </si>
  <si>
    <t>Juros sobre capital próprio e dividendos a pagar</t>
  </si>
  <si>
    <t>Salários e contribuições sociais</t>
  </si>
  <si>
    <t>Passivo financeiro da concessão</t>
  </si>
  <si>
    <t>Imposto de renda e contribuição social diferidos</t>
  </si>
  <si>
    <t>Provisões</t>
  </si>
  <si>
    <t>PIS/Pasep e Cofins a ser restituído a consumidores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</si>
  <si>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</si>
  <si>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</si>
  <si>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</si>
  <si>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</si>
  <si>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</si>
  <si>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</si>
  <si>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ATRIBUÍDO A PARTICIPAÇÃO DOS ACIONISTAS CONTROLADORES</t>
  </si>
  <si>
    <t>PATRIMÔNIO LÍQUIDO</t>
  </si>
  <si>
    <t>TOTAL DO PASSIVO E DO PATRIMÔNIO LÍQUIDO</t>
  </si>
  <si>
    <t>RECEITA LÍQUIDA</t>
  </si>
  <si>
    <t>CUSTOS OPERACIONAIS</t>
  </si>
  <si>
    <t>OUTROS CUSTOS</t>
  </si>
  <si>
    <t>Outros</t>
  </si>
  <si>
    <t>CUSTO TOTAL</t>
  </si>
  <si>
    <t>LUCRO BRUTO</t>
  </si>
  <si>
    <t>Resultado de equivalência patrimonial</t>
  </si>
  <si>
    <t>Receitas financeiras</t>
  </si>
  <si>
    <t>Despesas financeiras</t>
  </si>
  <si>
    <t>Participação dos acionistas controladores</t>
  </si>
  <si>
    <t>FLUXO DE CAIXA DAS ATIVIDADES OPERACIONAIS</t>
  </si>
  <si>
    <t>Despesas (receitas) que não afetam o caixa e equivalentes de caixa</t>
  </si>
  <si>
    <t>Baixa de valor residual líquido de ativos de contrato, ativos financeiros da concessão, imobilizado e intangível</t>
  </si>
  <si>
    <t>Ajuste na expectativa do fluxo de caixa dos ativos financeiros e de contrato da concessão</t>
  </si>
  <si>
    <t>Efeitos da revisão tarifária periódica da RAP</t>
  </si>
  <si>
    <t>Juros e variações monetárias</t>
  </si>
  <si>
    <t>Variação cambial de empréstimos e financiamentos</t>
  </si>
  <si>
    <t>Ganho na alienação de ativo mantido para venda</t>
  </si>
  <si>
    <t>Amortização de custo de transação de empréstimos e financiamentos</t>
  </si>
  <si>
    <t>Provisões operacionais e perdas estimadas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</si>
  <si>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</si>
  <si>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</si>
  <si>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Consumidores, revendedores e concessionários de energia</t>
  </si>
  <si>
    <t>Depósitos vinculados a litígios</t>
  </si>
  <si>
    <t>Dividendos recebidos</t>
  </si>
  <si>
    <t>Ativos de contrato e financeiros da concessão</t>
  </si>
  <si>
    <t>Aumento (redução) de passivos</t>
  </si>
  <si>
    <t>Imposto de renda e contribuição social a pagar</t>
  </si>
  <si>
    <t>Juros sobre empréstimos, financiamentos, debêntures pagos</t>
  </si>
  <si>
    <t>Juros sobre arrendamentos pagos</t>
  </si>
  <si>
    <t>Imposto de renda e contribuição social pagos</t>
  </si>
  <si>
    <t>FLUXO DE CAIXA DAS ATIVIDADES DE INVESTIMENTO</t>
  </si>
  <si>
    <t>Fundos vinculados</t>
  </si>
  <si>
    <t>Em investimentos</t>
  </si>
  <si>
    <t>Em imobilizado</t>
  </si>
  <si>
    <t>Em intangível</t>
  </si>
  <si>
    <t xml:space="preserve">Em ativos de contrato – infraestrutura de distribuição e gás </t>
  </si>
  <si>
    <t>CAIXA LÍQUIDO GERADO (CONSUMIDO) PELAS ATIVIDADES DE INVESTIMENTO</t>
  </si>
  <si>
    <t>FLUXO DE CAIXA DAS ATIVIDADES DE FINANCIAMENTO</t>
  </si>
  <si>
    <t xml:space="preserve">Juros sobre capital próprio e dividendos pagos </t>
  </si>
  <si>
    <t>Pagamentos de empréstimos, financiamentos e debêntures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</si>
  <si>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</si>
  <si>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</si>
  <si>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</si>
  <si>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</si>
  <si>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</si>
  <si>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r>
      <t xml:space="preserve">Cotação das ações </t>
    </r>
    <r>
      <rPr>
        <b/>
        <vertAlign val="superscript"/>
        <sz val="10"/>
        <color rgb="FF375623"/>
        <rFont val="Arial"/>
        <family val="2"/>
      </rPr>
      <t>(2)</t>
    </r>
  </si>
  <si>
    <r>
      <t xml:space="preserve">Enterprise value (EV - R$ milhões) </t>
    </r>
    <r>
      <rPr>
        <vertAlign val="superscript"/>
        <sz val="10"/>
        <color rgb="FF000000"/>
        <rFont val="Arial"/>
        <family val="2"/>
      </rPr>
      <t xml:space="preserve">(1) </t>
    </r>
  </si>
  <si>
    <r>
      <t xml:space="preserve">Dividend Yield de CMIG4 (PN) (%)  </t>
    </r>
    <r>
      <rPr>
        <vertAlign val="superscript"/>
        <sz val="10"/>
        <color rgb="FF000000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</si>
  <si>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rgb="FF000000"/>
        <rFont val="Arial"/>
        <family val="2"/>
      </rPr>
      <t xml:space="preserve"> (3)</t>
    </r>
  </si>
  <si>
    <t>Geração</t>
  </si>
  <si>
    <t>Transmissão</t>
  </si>
  <si>
    <t>Distribuição</t>
  </si>
  <si>
    <t>Holding</t>
  </si>
  <si>
    <t>Gasmig</t>
  </si>
  <si>
    <t>TOTAL</t>
  </si>
  <si>
    <t>Abr a Jun/2021</t>
  </si>
  <si>
    <t>Acumulado</t>
  </si>
  <si>
    <t>LUCRO LÍQUIDO DO PERÍODO</t>
  </si>
  <si>
    <t>Total do lucro líquido do período atribuído a:</t>
  </si>
  <si>
    <t>Lucro básico e diluído por ação ordinária</t>
  </si>
  <si>
    <t>Jan a Jun/2021</t>
  </si>
  <si>
    <t>Descrição (R$ milhões)</t>
  </si>
  <si>
    <t>-</t>
  </si>
  <si>
    <t>Liquidação na CCEE</t>
  </si>
  <si>
    <t>U$$</t>
  </si>
  <si>
    <t>UFIR + 6,00% a 8,00%</t>
  </si>
  <si>
    <t>110,00% do CDI</t>
  </si>
  <si>
    <t>IPCA + 6,20%</t>
  </si>
  <si>
    <t>IPCA + 5,10%</t>
  </si>
  <si>
    <t>CDI + 0,45%</t>
  </si>
  <si>
    <t>IPCA + 4,10%</t>
  </si>
  <si>
    <t xml:space="preserve">TJLP+1,82% </t>
  </si>
  <si>
    <t>Selic + 1,82%</t>
  </si>
  <si>
    <t>TJLP + 1,82%</t>
  </si>
  <si>
    <t>CDI + 1,50%</t>
  </si>
  <si>
    <t>IPCA + 5,27%</t>
  </si>
  <si>
    <t xml:space="preserve">Debêntures - 7ª emissão - Série única </t>
  </si>
  <si>
    <t xml:space="preserve">Debêntures - 8ª emissão - Série única </t>
  </si>
  <si>
    <t xml:space="preserve">(-) Deságio na emissão de debêntures </t>
  </si>
  <si>
    <t>Ganhos com repactuação do risco hidrológico – Lei 14.052/20, líquido</t>
  </si>
  <si>
    <t>Resultado operacional antes do resultado financeiro e impostos</t>
  </si>
  <si>
    <t>Resultado antes do imposto de renda e da contribuição social</t>
  </si>
  <si>
    <t>Lucro básico e diluído por ação preferencial</t>
  </si>
  <si>
    <t>Ganho na alienação de ativo mantido para venda, líquido</t>
  </si>
  <si>
    <t>Lucro líquido do período</t>
  </si>
  <si>
    <t>Provisão para redução ao valor recuperável de ativos de contrato</t>
  </si>
  <si>
    <t xml:space="preserve">Cemig GT </t>
  </si>
  <si>
    <t>Cemig Itajuba</t>
  </si>
  <si>
    <t>Centroeste</t>
  </si>
  <si>
    <t>Taesa</t>
  </si>
  <si>
    <t>TOTAL RAP CEMIG</t>
  </si>
  <si>
    <t>RECURSOS TOTAIS</t>
  </si>
  <si>
    <t>Usina</t>
  </si>
  <si>
    <t>Potência 
Cemig H</t>
  </si>
  <si>
    <t>Garantia Física 
Cemig H</t>
  </si>
  <si>
    <t xml:space="preserve">Fim da 
Concessão </t>
  </si>
  <si>
    <t>Tipo de 
Usina</t>
  </si>
  <si>
    <t>Belo Monte</t>
  </si>
  <si>
    <t>UHE</t>
  </si>
  <si>
    <t>Emborcação</t>
  </si>
  <si>
    <t>Santo Antônio</t>
  </si>
  <si>
    <t>Nova Ponte</t>
  </si>
  <si>
    <t>Três Marias</t>
  </si>
  <si>
    <t>Irapé</t>
  </si>
  <si>
    <t xml:space="preserve">Aimorés                      </t>
  </si>
  <si>
    <t>Salto Grande</t>
  </si>
  <si>
    <t>Amador Aguiar I (Capim Branco I)</t>
  </si>
  <si>
    <t xml:space="preserve">Sá Carvalho     </t>
  </si>
  <si>
    <t xml:space="preserve">Queimado  </t>
  </si>
  <si>
    <t>Amador Aguiar II (Capim Branco II)</t>
  </si>
  <si>
    <t xml:space="preserve">Funil                       </t>
  </si>
  <si>
    <t xml:space="preserve">Igarapava                  </t>
  </si>
  <si>
    <t>Rosal</t>
  </si>
  <si>
    <t>Baguari</t>
  </si>
  <si>
    <t>Itutinga</t>
  </si>
  <si>
    <t>Camargos</t>
  </si>
  <si>
    <t xml:space="preserve">Porto Estrela       </t>
  </si>
  <si>
    <t>Volta do Rio</t>
  </si>
  <si>
    <t>EOL</t>
  </si>
  <si>
    <t>Retiro Baixo</t>
  </si>
  <si>
    <t>Candonga</t>
  </si>
  <si>
    <t xml:space="preserve">Pai Joaquim             </t>
  </si>
  <si>
    <t>PCH</t>
  </si>
  <si>
    <t xml:space="preserve"> Piau</t>
  </si>
  <si>
    <t>Paracambi</t>
  </si>
  <si>
    <t xml:space="preserve">Praias de Parajuru </t>
  </si>
  <si>
    <t xml:space="preserve">Cachoeirão                        </t>
  </si>
  <si>
    <t xml:space="preserve">Salto Voltão         </t>
  </si>
  <si>
    <t>Gafanhoto</t>
  </si>
  <si>
    <t>Peti</t>
  </si>
  <si>
    <t>Santo Inácio III</t>
  </si>
  <si>
    <t>Pipoca</t>
  </si>
  <si>
    <t>Poço Fundo</t>
  </si>
  <si>
    <t xml:space="preserve"> Joasal</t>
  </si>
  <si>
    <t>São Raimundo</t>
  </si>
  <si>
    <t>Santo Inácio IV</t>
  </si>
  <si>
    <t>Abr a jun/2021</t>
  </si>
  <si>
    <t>Pessoal</t>
  </si>
  <si>
    <t>Energia elétrica comprada para revenda</t>
  </si>
  <si>
    <t xml:space="preserve">Encargos de empréstimos, financiamentos e debêntures </t>
  </si>
  <si>
    <t>IPCA</t>
  </si>
  <si>
    <t>UFIR/RGR</t>
  </si>
  <si>
    <t>CDI</t>
  </si>
  <si>
    <t>URTJ/TJLP</t>
  </si>
  <si>
    <t>Abr a jun/2022</t>
  </si>
  <si>
    <t>Proinfa</t>
  </si>
  <si>
    <t>Receita de construção de distribuição</t>
  </si>
  <si>
    <t xml:space="preserve">Multa por violação de padrão indicador de continuidade </t>
  </si>
  <si>
    <t>Receita por antecipação de prestação de serviço</t>
  </si>
  <si>
    <t>Abr a Jun/2022</t>
  </si>
  <si>
    <t>Jan a Jun/2022</t>
  </si>
  <si>
    <t>Receita de uso dos sistemas elétricos de distribuição – TUSD</t>
  </si>
  <si>
    <t>CVA e outros componentes financeiros</t>
  </si>
  <si>
    <t>Restituição de créditos de PIS/Pasep e Cofins aos consumidores - Realização</t>
  </si>
  <si>
    <t>Receita de operação e manutenção</t>
  </si>
  <si>
    <t>Receita de construção de transmissão</t>
  </si>
  <si>
    <t>Remuneração financeira do ativo de contrato da transmissão</t>
  </si>
  <si>
    <t>Transações no mecanismo de venda de excedentes - MVE</t>
  </si>
  <si>
    <t>Outras receitas operacionais</t>
  </si>
  <si>
    <t>Tributos e encargos incidentes sobre a receita</t>
  </si>
  <si>
    <t xml:space="preserve">Provisões e ajustes para perdas operacionais </t>
  </si>
  <si>
    <t>Custos de construção de infraestrutura</t>
  </si>
  <si>
    <t xml:space="preserve">Baixa de ativo financeiro </t>
  </si>
  <si>
    <t xml:space="preserve">Outras despesas operacionais líquidas </t>
  </si>
  <si>
    <t xml:space="preserve">Despesa de imposto de renda e contribuição social </t>
  </si>
  <si>
    <t>Resultado financeiro</t>
  </si>
  <si>
    <t>LAJIDA conforme “Instrução CVM 527”</t>
  </si>
  <si>
    <t>Lucro líquido atribuído a acionistas não-controladores</t>
  </si>
  <si>
    <t>Resultado da RTP, líquido</t>
  </si>
  <si>
    <t>Devolução de créditos de PIS/Pasep e Cofins sobre ICMS</t>
  </si>
  <si>
    <t>Reversão de provisões tributárias</t>
  </si>
  <si>
    <t>Baixa de ativo financeiro</t>
  </si>
  <si>
    <t>TARD relativo à infraestrutura</t>
  </si>
  <si>
    <t>Reversão de provisão para perdas (nota 15)</t>
  </si>
  <si>
    <t>Antecipação pela prestação de serviço, líquido</t>
  </si>
  <si>
    <t>Variações cambiais - Empréstimos e financiamentos</t>
  </si>
  <si>
    <t>Variação monetária – CVA</t>
  </si>
  <si>
    <t xml:space="preserve">PIS/Pasep e Cofins incidente sobre as receitas financeiras </t>
  </si>
  <si>
    <t>Rendas de antecipação de pagamento</t>
  </si>
  <si>
    <t>Encargos de créditos com partes relacionadas</t>
  </si>
  <si>
    <t>Atualização dos créditos de PIS/Pasep e Cofins sobre ICMS</t>
  </si>
  <si>
    <t>Outras receitas financeiras</t>
  </si>
  <si>
    <t>Amortização do custo de transação</t>
  </si>
  <si>
    <t>Variação monetária – Empréstimos e financiamentos</t>
  </si>
  <si>
    <t>Variação monetária – Concessão onerosa</t>
  </si>
  <si>
    <t>Encargos e variação monetária de obrigação pós-emprego</t>
  </si>
  <si>
    <t>Perdas com instrumentos financeiros - Swap</t>
  </si>
  <si>
    <t>Atualização PIS/Pasep e Cofins a restituir</t>
  </si>
  <si>
    <t>Variação monetária de arrendamento</t>
  </si>
  <si>
    <t>Despesas financeiras P&amp;D e PEE</t>
  </si>
  <si>
    <t>Outras despesas financeiras</t>
  </si>
  <si>
    <t>Ganhos com instrumentos financeiros - Swap</t>
  </si>
  <si>
    <t>2027 em diante</t>
  </si>
  <si>
    <t>CDI + 1,35%</t>
  </si>
  <si>
    <t>IPCA + 6,10%</t>
  </si>
  <si>
    <t>Debêntures - 8ª Emissão - 1ª Série</t>
  </si>
  <si>
    <t>Debêntures - 8ª Emissão - 2ª Série</t>
  </si>
  <si>
    <t xml:space="preserve">Debêntures - - 4ª emissão - 1ª série </t>
  </si>
  <si>
    <t xml:space="preserve">Debêntures - 4ª emissão - 2ª série </t>
  </si>
  <si>
    <t xml:space="preserve">Debêntures - 4ª emissão - 3ª série </t>
  </si>
  <si>
    <t xml:space="preserve">Debêntures - 4ª emissão - 4ª série </t>
  </si>
  <si>
    <t>Consumidores e revendedores e  concessionários – Transporte de energia</t>
  </si>
  <si>
    <t>Ativo financeiro da concessão</t>
  </si>
  <si>
    <t>Ativos contratuais</t>
  </si>
  <si>
    <t>Estoques</t>
  </si>
  <si>
    <t>Reembolso subsídios tarifários</t>
  </si>
  <si>
    <t>Subvenção - Baixa renda</t>
  </si>
  <si>
    <t>Outros ativos</t>
  </si>
  <si>
    <t>Instrumentos financeiros derivativos - Swap</t>
  </si>
  <si>
    <t xml:space="preserve">Direito de uso </t>
  </si>
  <si>
    <t>Empréstimos e financiamentos e debêntures</t>
  </si>
  <si>
    <t>Obrigações Pós-emprego</t>
  </si>
  <si>
    <t>PASEP/Cofins a ser restituído a consumidores</t>
  </si>
  <si>
    <t>Instrumentos financeiros derivativos - Opções</t>
  </si>
  <si>
    <t>Passivo de arendamento</t>
  </si>
  <si>
    <t>Outros passivos</t>
  </si>
  <si>
    <t>Passivo de arrendamento</t>
  </si>
  <si>
    <t>Lucros acumulados</t>
  </si>
  <si>
    <t>Participação de acionista não-controlador</t>
  </si>
  <si>
    <t xml:space="preserve">CUSTO COM ENERGIA ELÉTRICA E GÁS </t>
  </si>
  <si>
    <t>Pessoal e administradores</t>
  </si>
  <si>
    <t>Provisões operacionais</t>
  </si>
  <si>
    <t>DESPESAS OPERACIONAIS</t>
  </si>
  <si>
    <t>Despesas com vendas</t>
  </si>
  <si>
    <t>Despesas gerais e administrativas</t>
  </si>
  <si>
    <t>Despesas com provisões operacionais</t>
  </si>
  <si>
    <t>Outras despesas operacionais, líquidas</t>
  </si>
  <si>
    <t>Receitas – Revisão Tarifaria Periódica, líquidas</t>
  </si>
  <si>
    <t>Ganhos com repactuação do risco hidrológico - Lei 14.052/20, líquido</t>
  </si>
  <si>
    <t>Participação de acionistas não controladores</t>
  </si>
  <si>
    <t>(Aumento) redução de ativos</t>
  </si>
  <si>
    <t>Conta de compensação de variação de valores de itens da "Parcela A" (CVA) e outros componentes financeiros</t>
  </si>
  <si>
    <t xml:space="preserve">Caixa gerado pelas atividades operacionais </t>
  </si>
  <si>
    <t>Liquidação de instrumentos financeiros derivativos (Swap), pagos</t>
  </si>
  <si>
    <t>CAIXA LÍQUIDO GERADO PELAS ATIVIDADES OPERACIONAIS</t>
  </si>
  <si>
    <t>Em títulos e valores mobiliários</t>
  </si>
  <si>
    <t>Aquisição de participação societária e aporte em investidas</t>
  </si>
  <si>
    <t>Alienação de participação societária, líquido dos custos</t>
  </si>
  <si>
    <t>Empréstimos obtidos</t>
  </si>
  <si>
    <t>0,78 p.p</t>
  </si>
  <si>
    <t>-0,87 p.p</t>
  </si>
  <si>
    <t>Energia adquirida no ambiente livre</t>
  </si>
  <si>
    <t>Sete Lagoas</t>
  </si>
  <si>
    <t>Garrote</t>
  </si>
  <si>
    <t>2S22</t>
  </si>
  <si>
    <t>4,26*</t>
  </si>
  <si>
    <t>9,47*</t>
  </si>
  <si>
    <t>*Valores acumulados – janela móvel (Jul/21 – Jun/22)</t>
  </si>
  <si>
    <t>Cemig SIM</t>
  </si>
  <si>
    <t>Empresa</t>
  </si>
  <si>
    <t>CEMIG GT</t>
  </si>
  <si>
    <t>CEMIG G. TRÊS MARIAS</t>
  </si>
  <si>
    <t>CEMIG G. SALTO GRANDE</t>
  </si>
  <si>
    <t>Sá Carvalho</t>
  </si>
  <si>
    <t>Rosal Energia S. A</t>
  </si>
  <si>
    <t>CEMIG G. ITUTINGA</t>
  </si>
  <si>
    <t>CEMIG G. CAMARGOS</t>
  </si>
  <si>
    <t>CEMIG PCH</t>
  </si>
  <si>
    <t>CEMIG G. SUL</t>
  </si>
  <si>
    <t>CEMIG G. OESTE</t>
  </si>
  <si>
    <t>CEMIG G. LESTE</t>
  </si>
  <si>
    <t>Horizontes Energia</t>
  </si>
  <si>
    <t>Norte</t>
  </si>
  <si>
    <t>SAE</t>
  </si>
  <si>
    <t>Retiro Baixo Energética</t>
  </si>
  <si>
    <t>Hidrelétrica Pipoca</t>
  </si>
  <si>
    <t>Hidrelétrica Cachoeirão</t>
  </si>
  <si>
    <t>Lightger</t>
  </si>
  <si>
    <t>ALIANÇA</t>
  </si>
  <si>
    <t>BAGUARI ENERGIA</t>
  </si>
  <si>
    <t>Custos operacionais</t>
  </si>
  <si>
    <t>Despesas operacionais</t>
  </si>
  <si>
    <t>46.995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</si>
</sst>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[$-416]d\-mmm\-yy;@"/>
    <numFmt numFmtId="167" formatCode="_-* #,##0.0_-;\-* #,##0.0_-;_-* &quot;-&quot;??_-;_-@_-"/>
    <numFmt numFmtId="168" formatCode="dd/mm/yy;@"/>
    <numFmt numFmtId="169" formatCode="_(* #,##0.00_);_(* \(#,##0.00\);_(* &quot;-&quot;??_);_(@_)"/>
    <numFmt numFmtId="170" formatCode="0.0%"/>
    <numFmt numFmtId="171" formatCode="#,##0_ ;[Red]\-#,##0\ "/>
    <numFmt numFmtId="172" formatCode="_-* #,##0.00_-;\(#,##0.00\);_-* &quot;-&quot;??_-;_-@_-"/>
    <numFmt numFmtId="173" formatCode="_-* #,##0_-;\(#,##0\);_-* &quot;-&quot;??_-;_-@_-"/>
    <numFmt numFmtId="174" formatCode="_-* #,##0_-;\-* #,##0_-;_-* &quot;-&quot;??_-;_-@_-"/>
    <numFmt numFmtId="175" formatCode="[$-416]mmm\-yy;@"/>
  </numFmts>
  <fonts count="5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b/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7"/>
      <color rgb="FF000000"/>
      <name val="Calibri"/>
      <family val="2"/>
    </font>
    <font>
      <b/>
      <vertAlign val="superscript"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sz val="10"/>
      <color rgb="FF375623"/>
      <name val="Arial"/>
      <family val="2"/>
    </font>
    <font>
      <b/>
      <vertAlign val="superscript"/>
      <sz val="10"/>
      <color rgb="FF375623"/>
      <name val="Arial"/>
      <family val="2"/>
    </font>
    <font>
      <sz val="10"/>
      <color rgb="FF333333"/>
      <name val="Arial"/>
      <family val="2"/>
    </font>
    <font>
      <sz val="7"/>
      <color rgb="FF404040"/>
      <name val="Calibri"/>
      <family val="2"/>
      <scheme val="minor"/>
    </font>
    <font>
      <sz val="11"/>
      <color rgb="FF404040"/>
      <name val="Arial"/>
      <family val="2"/>
    </font>
    <font>
      <b/>
      <sz val="10"/>
      <color rgb="FF595959"/>
      <name val="Arial"/>
      <family val="2"/>
    </font>
    <font>
      <sz val="8"/>
      <color rgb="FF000000"/>
      <name val="Arial"/>
      <family val="2"/>
    </font>
    <font>
      <sz val="11"/>
      <color rgb="FF595959"/>
      <name val="Century Gothic"/>
      <family val="2"/>
    </font>
    <font>
      <b/>
      <sz val="10"/>
      <color rgb="FFFFFFFF"/>
      <name val="Arial"/>
      <family val="2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</fills>
  <borders count="5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 style="double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double">
        <color theme="0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theme="0"/>
      </left>
      <right style="medium">
        <color theme="0"/>
      </right>
      <top style="double">
        <color theme="0"/>
      </top>
      <bottom/>
      <diagonal/>
    </border>
    <border>
      <left style="double">
        <color theme="0"/>
      </left>
      <right style="medium">
        <color theme="0"/>
      </right>
      <top/>
      <bottom/>
      <diagonal/>
    </border>
    <border>
      <left style="double">
        <color theme="0"/>
      </left>
      <right style="medium">
        <color theme="0"/>
      </right>
      <top/>
      <bottom style="double">
        <color theme="0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2" borderId="0" applyFont="0" applyBorder="0" applyAlignment="0">
      <alignment vertical="center" wrapText="1"/>
    </xf>
    <xf numFmtId="0" fontId="19" fillId="0" borderId="0"/>
  </cellStyleXfs>
  <cellXfs count="331">
    <xf numFmtId="0" fontId="0" fillId="0" borderId="0" xfId="0"/>
    <xf numFmtId="0" fontId="1" fillId="3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6" fillId="5" borderId="0" xfId="0" applyFont="1" applyFill="1" applyAlignment="1">
      <alignment horizontal="left" vertical="center"/>
    </xf>
    <xf numFmtId="164" fontId="6" fillId="5" borderId="1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10" fillId="0" borderId="0" xfId="1" applyNumberFormat="1" applyFont="1" applyAlignment="1">
      <alignment horizontal="center"/>
    </xf>
    <xf numFmtId="10" fontId="11" fillId="0" borderId="0" xfId="2" applyNumberFormat="1" applyFont="1" applyAlignment="1">
      <alignment horizontal="center"/>
    </xf>
    <xf numFmtId="43" fontId="10" fillId="0" borderId="0" xfId="1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43" fontId="15" fillId="0" borderId="0" xfId="1" applyFont="1" applyAlignment="1">
      <alignment horizontal="center"/>
    </xf>
    <xf numFmtId="10" fontId="17" fillId="0" borderId="0" xfId="2" applyNumberFormat="1" applyFont="1" applyAlignment="1">
      <alignment horizontal="center"/>
    </xf>
    <xf numFmtId="167" fontId="15" fillId="0" borderId="0" xfId="1" applyNumberFormat="1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43" fontId="8" fillId="5" borderId="3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9" fillId="0" borderId="0" xfId="3"/>
    <xf numFmtId="0" fontId="19" fillId="0" borderId="0" xfId="3" applyFill="1"/>
    <xf numFmtId="164" fontId="19" fillId="0" borderId="0" xfId="3" applyNumberFormat="1" applyFill="1"/>
    <xf numFmtId="164" fontId="0" fillId="0" borderId="0" xfId="4" applyNumberFormat="1" applyFont="1" applyFill="1"/>
    <xf numFmtId="170" fontId="0" fillId="0" borderId="0" xfId="5" applyNumberFormat="1" applyFont="1" applyFill="1"/>
    <xf numFmtId="164" fontId="0" fillId="0" borderId="0" xfId="4" applyNumberFormat="1" applyFont="1"/>
    <xf numFmtId="171" fontId="19" fillId="0" borderId="0" xfId="3" applyNumberFormat="1" applyFill="1"/>
    <xf numFmtId="0" fontId="19" fillId="0" borderId="0" xfId="3" applyAlignment="1">
      <alignment wrapText="1"/>
    </xf>
    <xf numFmtId="0" fontId="19" fillId="0" borderId="0" xfId="3" quotePrefix="1" applyFill="1"/>
    <xf numFmtId="39" fontId="19" fillId="0" borderId="0" xfId="3" applyNumberFormat="1" applyFill="1"/>
    <xf numFmtId="3" fontId="0" fillId="0" borderId="0" xfId="0" applyNumberFormat="1"/>
    <xf numFmtId="0" fontId="22" fillId="0" borderId="0" xfId="0" applyFont="1" applyAlignment="1">
      <alignment horizontal="left" vertical="center" indent="3"/>
    </xf>
    <xf numFmtId="0" fontId="24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173" fontId="25" fillId="2" borderId="2" xfId="0" applyNumberFormat="1" applyFont="1" applyFill="1" applyBorder="1" applyAlignment="1">
      <alignment horizontal="right" vertical="center" wrapText="1"/>
    </xf>
    <xf numFmtId="173" fontId="25" fillId="7" borderId="2" xfId="0" applyNumberFormat="1" applyFont="1" applyFill="1" applyBorder="1" applyAlignment="1">
      <alignment horizontal="right" vertical="center" wrapText="1"/>
    </xf>
    <xf numFmtId="173" fontId="24" fillId="2" borderId="2" xfId="0" applyNumberFormat="1" applyFont="1" applyFill="1" applyBorder="1" applyAlignment="1">
      <alignment horizontal="right" vertical="center" wrapText="1"/>
    </xf>
    <xf numFmtId="172" fontId="25" fillId="2" borderId="2" xfId="0" applyNumberFormat="1" applyFont="1" applyFill="1" applyBorder="1" applyAlignment="1">
      <alignment horizontal="right" vertical="center" wrapText="1"/>
    </xf>
    <xf numFmtId="172" fontId="25" fillId="7" borderId="2" xfId="0" applyNumberFormat="1" applyFont="1" applyFill="1" applyBorder="1" applyAlignment="1">
      <alignment horizontal="right" vertical="center" wrapText="1"/>
    </xf>
    <xf numFmtId="172" fontId="24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14" fontId="0" fillId="0" borderId="0" xfId="0" applyNumberFormat="1"/>
    <xf numFmtId="0" fontId="13" fillId="0" borderId="0" xfId="0" applyFont="1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8" fillId="5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25" fillId="2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0" fillId="4" borderId="0" xfId="0" applyFill="1"/>
    <xf numFmtId="0" fontId="7" fillId="6" borderId="0" xfId="0" applyFont="1" applyFill="1" applyBorder="1" applyAlignment="1">
      <alignment horizontal="left" vertical="center" wrapText="1"/>
    </xf>
    <xf numFmtId="0" fontId="28" fillId="5" borderId="8" xfId="0" applyFont="1" applyFill="1" applyBorder="1" applyAlignment="1">
      <alignment horizontal="center" vertical="center" wrapText="1"/>
    </xf>
    <xf numFmtId="17" fontId="28" fillId="5" borderId="8" xfId="0" applyNumberFormat="1" applyFont="1" applyFill="1" applyBorder="1" applyAlignment="1">
      <alignment horizontal="center" vertical="center" wrapText="1"/>
    </xf>
    <xf numFmtId="174" fontId="7" fillId="6" borderId="2" xfId="1" applyNumberFormat="1" applyFont="1" applyFill="1" applyBorder="1" applyAlignment="1">
      <alignment horizontal="center" vertical="center" wrapText="1"/>
    </xf>
    <xf numFmtId="174" fontId="7" fillId="6" borderId="8" xfId="1" applyNumberFormat="1" applyFont="1" applyFill="1" applyBorder="1" applyAlignment="1">
      <alignment horizontal="center" vertical="center" wrapText="1"/>
    </xf>
    <xf numFmtId="174" fontId="25" fillId="2" borderId="2" xfId="1" applyNumberFormat="1" applyFont="1" applyFill="1" applyBorder="1" applyAlignment="1">
      <alignment horizontal="center" vertical="center" wrapText="1"/>
    </xf>
    <xf numFmtId="174" fontId="7" fillId="6" borderId="7" xfId="1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 indent="1"/>
    </xf>
    <xf numFmtId="0" fontId="26" fillId="2" borderId="0" xfId="0" applyFont="1" applyFill="1" applyBorder="1" applyAlignment="1">
      <alignment horizontal="left" vertical="center" wrapText="1" indent="1"/>
    </xf>
    <xf numFmtId="0" fontId="26" fillId="2" borderId="2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/>
    <xf numFmtId="0" fontId="16" fillId="0" borderId="0" xfId="0" applyFont="1" applyAlignment="1">
      <alignment vertical="center"/>
    </xf>
    <xf numFmtId="0" fontId="1" fillId="0" borderId="0" xfId="0" applyFont="1" applyFill="1"/>
    <xf numFmtId="173" fontId="25" fillId="2" borderId="11" xfId="0" applyNumberFormat="1" applyFont="1" applyFill="1" applyBorder="1" applyAlignment="1">
      <alignment horizontal="right" vertical="center" wrapText="1"/>
    </xf>
    <xf numFmtId="3" fontId="26" fillId="2" borderId="2" xfId="0" applyNumberFormat="1" applyFont="1" applyFill="1" applyBorder="1" applyAlignment="1">
      <alignment horizontal="right" vertical="center" wrapText="1"/>
    </xf>
    <xf numFmtId="3" fontId="26" fillId="2" borderId="11" xfId="0" applyNumberFormat="1" applyFont="1" applyFill="1" applyBorder="1" applyAlignment="1">
      <alignment horizontal="right" vertical="center" wrapText="1"/>
    </xf>
    <xf numFmtId="173" fontId="25" fillId="2" borderId="11" xfId="1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vertical="center" wrapText="1"/>
    </xf>
    <xf numFmtId="173" fontId="25" fillId="2" borderId="0" xfId="0" applyNumberFormat="1" applyFont="1" applyFill="1" applyBorder="1" applyAlignment="1">
      <alignment horizontal="right" vertical="center" wrapText="1"/>
    </xf>
    <xf numFmtId="173" fontId="24" fillId="2" borderId="0" xfId="0" applyNumberFormat="1" applyFont="1" applyFill="1" applyBorder="1" applyAlignment="1">
      <alignment horizontal="right" vertical="center" wrapText="1"/>
    </xf>
    <xf numFmtId="173" fontId="24" fillId="2" borderId="13" xfId="0" applyNumberFormat="1" applyFont="1" applyFill="1" applyBorder="1" applyAlignment="1">
      <alignment horizontal="right" vertical="center" wrapText="1"/>
    </xf>
    <xf numFmtId="173" fontId="24" fillId="2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8" fillId="5" borderId="0" xfId="0" applyFont="1" applyFill="1" applyBorder="1" applyAlignment="1">
      <alignment horizontal="center" vertical="center" wrapText="1"/>
    </xf>
    <xf numFmtId="173" fontId="24" fillId="2" borderId="15" xfId="0" applyNumberFormat="1" applyFont="1" applyFill="1" applyBorder="1" applyAlignment="1">
      <alignment horizontal="right" vertical="center" wrapText="1"/>
    </xf>
    <xf numFmtId="0" fontId="19" fillId="2" borderId="4" xfId="0" applyFont="1" applyFill="1" applyBorder="1" applyAlignment="1">
      <alignment vertical="center" wrapText="1"/>
    </xf>
    <xf numFmtId="173" fontId="19" fillId="2" borderId="4" xfId="0" applyNumberFormat="1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vertical="center" wrapText="1"/>
    </xf>
    <xf numFmtId="3" fontId="24" fillId="2" borderId="16" xfId="0" applyNumberFormat="1" applyFont="1" applyFill="1" applyBorder="1" applyAlignment="1">
      <alignment horizontal="right" vertical="center" wrapText="1"/>
    </xf>
    <xf numFmtId="3" fontId="24" fillId="2" borderId="17" xfId="0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vertical="center" wrapText="1"/>
    </xf>
    <xf numFmtId="1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173" fontId="19" fillId="2" borderId="15" xfId="1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vertical="center" wrapText="1"/>
    </xf>
    <xf numFmtId="173" fontId="19" fillId="2" borderId="15" xfId="0" applyNumberFormat="1" applyFont="1" applyFill="1" applyBorder="1" applyAlignment="1">
      <alignment horizontal="center" vertical="center" wrapText="1"/>
    </xf>
    <xf numFmtId="173" fontId="19" fillId="2" borderId="26" xfId="1" applyNumberFormat="1" applyFont="1" applyFill="1" applyBorder="1" applyAlignment="1">
      <alignment horizontal="right" vertical="center" wrapText="1"/>
    </xf>
    <xf numFmtId="173" fontId="21" fillId="2" borderId="15" xfId="1" applyNumberFormat="1" applyFont="1" applyFill="1" applyBorder="1" applyAlignment="1">
      <alignment horizontal="right" vertical="center" wrapText="1"/>
    </xf>
    <xf numFmtId="173" fontId="21" fillId="2" borderId="27" xfId="1" applyNumberFormat="1" applyFont="1" applyFill="1" applyBorder="1" applyAlignment="1">
      <alignment horizontal="right" vertical="center" wrapText="1"/>
    </xf>
    <xf numFmtId="173" fontId="21" fillId="2" borderId="26" xfId="1" applyNumberFormat="1" applyFont="1" applyFill="1" applyBorder="1" applyAlignment="1">
      <alignment horizontal="right" vertical="center" wrapText="1"/>
    </xf>
    <xf numFmtId="164" fontId="33" fillId="5" borderId="1" xfId="1" applyNumberFormat="1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left" vertical="center"/>
    </xf>
    <xf numFmtId="164" fontId="33" fillId="6" borderId="2" xfId="1" applyNumberFormat="1" applyFont="1" applyFill="1" applyBorder="1" applyAlignment="1">
      <alignment horizontal="center" vertical="center"/>
    </xf>
    <xf numFmtId="10" fontId="33" fillId="6" borderId="2" xfId="2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74" fontId="6" fillId="6" borderId="2" xfId="1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174" fontId="9" fillId="2" borderId="2" xfId="1" applyNumberFormat="1" applyFont="1" applyFill="1" applyBorder="1" applyAlignment="1">
      <alignment horizontal="center" vertical="center"/>
    </xf>
    <xf numFmtId="174" fontId="9" fillId="2" borderId="3" xfId="1" applyNumberFormat="1" applyFont="1" applyFill="1" applyBorder="1" applyAlignment="1">
      <alignment horizontal="center" vertical="center"/>
    </xf>
    <xf numFmtId="174" fontId="9" fillId="2" borderId="3" xfId="0" applyNumberFormat="1" applyFont="1" applyFill="1" applyBorder="1" applyAlignment="1">
      <alignment horizontal="center" vertical="center" wrapText="1"/>
    </xf>
    <xf numFmtId="168" fontId="9" fillId="2" borderId="2" xfId="0" applyNumberFormat="1" applyFont="1" applyFill="1" applyBorder="1" applyAlignment="1">
      <alignment horizontal="center" vertical="center"/>
    </xf>
    <xf numFmtId="0" fontId="19" fillId="2" borderId="4" xfId="0" quotePrefix="1" applyFont="1" applyFill="1" applyBorder="1" applyAlignment="1">
      <alignment horizontal="center" vertical="center" wrapText="1"/>
    </xf>
    <xf numFmtId="43" fontId="19" fillId="2" borderId="4" xfId="1" applyFont="1" applyFill="1" applyBorder="1" applyAlignment="1">
      <alignment vertical="center" wrapText="1"/>
    </xf>
    <xf numFmtId="43" fontId="19" fillId="0" borderId="4" xfId="1" applyFont="1" applyFill="1" applyBorder="1" applyAlignment="1">
      <alignment horizontal="right" vertical="center" wrapText="1"/>
    </xf>
    <xf numFmtId="43" fontId="19" fillId="2" borderId="4" xfId="1" quotePrefix="1" applyFont="1" applyFill="1" applyBorder="1" applyAlignment="1">
      <alignment vertical="center" wrapText="1"/>
    </xf>
    <xf numFmtId="17" fontId="28" fillId="5" borderId="1" xfId="0" applyNumberFormat="1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19" fillId="0" borderId="0" xfId="3" applyFont="1"/>
    <xf numFmtId="0" fontId="37" fillId="11" borderId="32" xfId="0" applyFont="1" applyFill="1" applyBorder="1" applyAlignment="1">
      <alignment horizontal="left" indent="1"/>
    </xf>
    <xf numFmtId="164" fontId="38" fillId="11" borderId="33" xfId="4" applyNumberFormat="1" applyFont="1" applyFill="1" applyBorder="1" applyAlignment="1">
      <alignment horizontal="center"/>
    </xf>
    <xf numFmtId="0" fontId="37" fillId="4" borderId="32" xfId="0" applyFont="1" applyFill="1" applyBorder="1" applyAlignment="1">
      <alignment horizontal="left" indent="1"/>
    </xf>
    <xf numFmtId="164" fontId="38" fillId="4" borderId="33" xfId="4" applyNumberFormat="1" applyFont="1" applyFill="1" applyBorder="1" applyAlignment="1">
      <alignment horizontal="center"/>
    </xf>
    <xf numFmtId="0" fontId="39" fillId="11" borderId="32" xfId="0" applyFont="1" applyFill="1" applyBorder="1" applyAlignment="1">
      <alignment horizontal="left" indent="2"/>
    </xf>
    <xf numFmtId="164" fontId="19" fillId="11" borderId="33" xfId="4" applyNumberFormat="1" applyFont="1" applyFill="1" applyBorder="1" applyAlignment="1">
      <alignment horizontal="center"/>
    </xf>
    <xf numFmtId="0" fontId="39" fillId="4" borderId="32" xfId="0" applyFont="1" applyFill="1" applyBorder="1" applyAlignment="1">
      <alignment horizontal="left" indent="2"/>
    </xf>
    <xf numFmtId="164" fontId="19" fillId="4" borderId="33" xfId="4" applyNumberFormat="1" applyFont="1" applyFill="1" applyBorder="1" applyAlignment="1">
      <alignment horizontal="center"/>
    </xf>
    <xf numFmtId="0" fontId="19" fillId="4" borderId="32" xfId="7" applyFont="1" applyFill="1" applyBorder="1" applyAlignment="1">
      <alignment horizontal="left" indent="1"/>
    </xf>
    <xf numFmtId="164" fontId="21" fillId="4" borderId="33" xfId="4" applyNumberFormat="1" applyFont="1" applyFill="1" applyBorder="1" applyAlignment="1">
      <alignment horizontal="center"/>
    </xf>
    <xf numFmtId="0" fontId="42" fillId="4" borderId="34" xfId="0" applyFont="1" applyFill="1" applyBorder="1"/>
    <xf numFmtId="164" fontId="38" fillId="4" borderId="35" xfId="4" applyNumberFormat="1" applyFont="1" applyFill="1" applyBorder="1" applyAlignment="1">
      <alignment horizontal="center"/>
    </xf>
    <xf numFmtId="0" fontId="39" fillId="12" borderId="32" xfId="0" applyFont="1" applyFill="1" applyBorder="1" applyAlignment="1">
      <alignment horizontal="left" indent="2"/>
    </xf>
    <xf numFmtId="164" fontId="19" fillId="12" borderId="33" xfId="4" applyNumberFormat="1" applyFont="1" applyFill="1" applyBorder="1" applyAlignment="1">
      <alignment horizontal="center"/>
    </xf>
    <xf numFmtId="0" fontId="39" fillId="12" borderId="34" xfId="0" applyFont="1" applyFill="1" applyBorder="1" applyAlignment="1">
      <alignment horizontal="left" indent="2"/>
    </xf>
    <xf numFmtId="164" fontId="19" fillId="12" borderId="35" xfId="4" applyNumberFormat="1" applyFont="1" applyFill="1" applyBorder="1" applyAlignment="1">
      <alignment horizontal="center"/>
    </xf>
    <xf numFmtId="0" fontId="39" fillId="2" borderId="32" xfId="0" applyFont="1" applyFill="1" applyBorder="1" applyAlignment="1">
      <alignment horizontal="left" indent="2"/>
    </xf>
    <xf numFmtId="164" fontId="19" fillId="2" borderId="33" xfId="4" applyNumberFormat="1" applyFont="1" applyFill="1" applyBorder="1" applyAlignment="1">
      <alignment horizontal="center"/>
    </xf>
    <xf numFmtId="173" fontId="24" fillId="7" borderId="11" xfId="0" applyNumberFormat="1" applyFont="1" applyFill="1" applyBorder="1" applyAlignment="1">
      <alignment horizontal="right" vertical="center" wrapText="1"/>
    </xf>
    <xf numFmtId="173" fontId="25" fillId="7" borderId="11" xfId="0" applyNumberFormat="1" applyFont="1" applyFill="1" applyBorder="1" applyAlignment="1">
      <alignment horizontal="right" vertical="center" wrapText="1"/>
    </xf>
    <xf numFmtId="172" fontId="24" fillId="7" borderId="11" xfId="0" applyNumberFormat="1" applyFont="1" applyFill="1" applyBorder="1" applyAlignment="1">
      <alignment horizontal="right" vertical="center" wrapText="1"/>
    </xf>
    <xf numFmtId="172" fontId="25" fillId="7" borderId="11" xfId="0" applyNumberFormat="1" applyFont="1" applyFill="1" applyBorder="1" applyAlignment="1">
      <alignment horizontal="right" vertical="center" wrapText="1"/>
    </xf>
    <xf numFmtId="0" fontId="28" fillId="13" borderId="36" xfId="0" applyFont="1" applyFill="1" applyBorder="1" applyAlignment="1">
      <alignment horizontal="left" vertical="center" wrapText="1"/>
    </xf>
    <xf numFmtId="0" fontId="28" fillId="13" borderId="36" xfId="0" applyFont="1" applyFill="1" applyBorder="1" applyAlignment="1">
      <alignment horizontal="center" vertical="center" wrapText="1"/>
    </xf>
    <xf numFmtId="173" fontId="19" fillId="14" borderId="4" xfId="0" applyNumberFormat="1" applyFont="1" applyFill="1" applyBorder="1" applyAlignment="1">
      <alignment horizontal="left" vertical="center" wrapText="1"/>
    </xf>
    <xf numFmtId="3" fontId="19" fillId="14" borderId="4" xfId="0" applyNumberFormat="1" applyFont="1" applyFill="1" applyBorder="1" applyAlignment="1">
      <alignment horizontal="center" vertical="center" wrapText="1"/>
    </xf>
    <xf numFmtId="3" fontId="19" fillId="14" borderId="4" xfId="2" applyNumberFormat="1" applyFont="1" applyFill="1" applyBorder="1" applyAlignment="1">
      <alignment horizontal="center" vertical="center" wrapText="1"/>
    </xf>
    <xf numFmtId="173" fontId="25" fillId="2" borderId="15" xfId="0" applyNumberFormat="1" applyFont="1" applyFill="1" applyBorder="1" applyAlignment="1">
      <alignment horizontal="right" vertical="center" wrapText="1"/>
    </xf>
    <xf numFmtId="14" fontId="28" fillId="5" borderId="23" xfId="0" applyNumberFormat="1" applyFont="1" applyFill="1" applyBorder="1" applyAlignment="1">
      <alignment horizontal="center" vertical="center" wrapText="1"/>
    </xf>
    <xf numFmtId="173" fontId="19" fillId="2" borderId="22" xfId="0" applyNumberFormat="1" applyFont="1" applyFill="1" applyBorder="1" applyAlignment="1">
      <alignment horizontal="center" vertical="center" wrapText="1"/>
    </xf>
    <xf numFmtId="173" fontId="19" fillId="2" borderId="0" xfId="1" applyNumberFormat="1" applyFont="1" applyFill="1" applyBorder="1" applyAlignment="1">
      <alignment horizontal="right" vertical="center" wrapText="1"/>
    </xf>
    <xf numFmtId="3" fontId="32" fillId="2" borderId="2" xfId="0" applyNumberFormat="1" applyFont="1" applyFill="1" applyBorder="1" applyAlignment="1">
      <alignment horizontal="right" vertical="center" wrapText="1"/>
    </xf>
    <xf numFmtId="3" fontId="32" fillId="2" borderId="14" xfId="0" applyNumberFormat="1" applyFont="1" applyFill="1" applyBorder="1" applyAlignment="1">
      <alignment horizontal="right" vertical="center" wrapText="1"/>
    </xf>
    <xf numFmtId="173" fontId="25" fillId="2" borderId="12" xfId="0" applyNumberFormat="1" applyFont="1" applyFill="1" applyBorder="1" applyAlignment="1">
      <alignment horizontal="right" vertical="center" wrapText="1"/>
    </xf>
    <xf numFmtId="173" fontId="24" fillId="2" borderId="10" xfId="0" applyNumberFormat="1" applyFont="1" applyFill="1" applyBorder="1" applyAlignment="1">
      <alignment horizontal="right" vertical="center" wrapText="1"/>
    </xf>
    <xf numFmtId="173" fontId="24" fillId="2" borderId="9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43" fontId="45" fillId="8" borderId="0" xfId="1" applyFont="1" applyFill="1" applyBorder="1" applyAlignment="1">
      <alignment horizontal="right" vertical="center"/>
    </xf>
    <xf numFmtId="43" fontId="45" fillId="0" borderId="0" xfId="1" applyFont="1" applyFill="1" applyBorder="1" applyAlignment="1">
      <alignment horizontal="right" vertical="center"/>
    </xf>
    <xf numFmtId="10" fontId="39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vertical="center" wrapText="1"/>
    </xf>
    <xf numFmtId="43" fontId="45" fillId="8" borderId="0" xfId="1" applyFont="1" applyFill="1" applyBorder="1" applyAlignment="1">
      <alignment horizontal="center" vertical="center"/>
    </xf>
    <xf numFmtId="43" fontId="45" fillId="0" borderId="0" xfId="1" applyFont="1" applyFill="1" applyBorder="1" applyAlignment="1">
      <alignment horizontal="center" vertical="center"/>
    </xf>
    <xf numFmtId="43" fontId="39" fillId="0" borderId="0" xfId="1" applyFont="1" applyBorder="1" applyAlignment="1">
      <alignment vertical="center"/>
    </xf>
    <xf numFmtId="43" fontId="39" fillId="0" borderId="0" xfId="1" applyFont="1" applyFill="1" applyBorder="1" applyAlignment="1">
      <alignment vertical="center"/>
    </xf>
    <xf numFmtId="43" fontId="18" fillId="0" borderId="0" xfId="1" applyFont="1"/>
    <xf numFmtId="43" fontId="39" fillId="0" borderId="0" xfId="1" applyFont="1" applyAlignment="1">
      <alignment vertical="center"/>
    </xf>
    <xf numFmtId="0" fontId="39" fillId="0" borderId="0" xfId="0" applyFont="1" applyAlignment="1">
      <alignment vertical="center"/>
    </xf>
    <xf numFmtId="174" fontId="45" fillId="8" borderId="0" xfId="1" applyNumberFormat="1" applyFont="1" applyFill="1" applyBorder="1" applyAlignment="1">
      <alignment horizontal="right" vertical="center"/>
    </xf>
    <xf numFmtId="174" fontId="39" fillId="0" borderId="0" xfId="1" applyNumberFormat="1" applyFont="1" applyAlignment="1">
      <alignment vertical="center"/>
    </xf>
    <xf numFmtId="0" fontId="18" fillId="0" borderId="4" xfId="0" applyFont="1" applyBorder="1" applyAlignment="1">
      <alignment vertical="center" wrapText="1"/>
    </xf>
    <xf numFmtId="174" fontId="18" fillId="0" borderId="0" xfId="1" applyNumberFormat="1" applyFont="1"/>
    <xf numFmtId="0" fontId="39" fillId="0" borderId="0" xfId="0" applyFont="1" applyFill="1" applyAlignment="1">
      <alignment horizontal="right" vertical="center"/>
    </xf>
    <xf numFmtId="0" fontId="39" fillId="0" borderId="29" xfId="0" applyFont="1" applyBorder="1" applyAlignment="1">
      <alignment vertical="center"/>
    </xf>
    <xf numFmtId="43" fontId="39" fillId="0" borderId="29" xfId="1" applyFont="1" applyBorder="1" applyAlignment="1">
      <alignment vertical="center"/>
    </xf>
    <xf numFmtId="0" fontId="39" fillId="0" borderId="29" xfId="0" applyFont="1" applyFill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43" fontId="4" fillId="0" borderId="0" xfId="1" applyFont="1" applyFill="1"/>
    <xf numFmtId="0" fontId="28" fillId="5" borderId="2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173" fontId="25" fillId="2" borderId="37" xfId="0" applyNumberFormat="1" applyFont="1" applyFill="1" applyBorder="1" applyAlignment="1">
      <alignment horizontal="right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vertical="center" wrapText="1"/>
    </xf>
    <xf numFmtId="0" fontId="25" fillId="2" borderId="38" xfId="0" applyFont="1" applyFill="1" applyBorder="1" applyAlignment="1">
      <alignment vertical="center" wrapText="1"/>
    </xf>
    <xf numFmtId="0" fontId="28" fillId="5" borderId="2" xfId="0" applyFont="1" applyFill="1" applyBorder="1" applyAlignment="1">
      <alignment horizontal="center" vertical="center" wrapText="1"/>
    </xf>
    <xf numFmtId="173" fontId="25" fillId="2" borderId="40" xfId="0" applyNumberFormat="1" applyFont="1" applyFill="1" applyBorder="1" applyAlignment="1">
      <alignment horizontal="right" vertical="center" wrapText="1"/>
    </xf>
    <xf numFmtId="3" fontId="25" fillId="2" borderId="4" xfId="0" applyNumberFormat="1" applyFont="1" applyFill="1" applyBorder="1" applyAlignment="1">
      <alignment horizontal="right" vertical="center" wrapText="1"/>
    </xf>
    <xf numFmtId="173" fontId="25" fillId="2" borderId="40" xfId="1" applyNumberFormat="1" applyFont="1" applyFill="1" applyBorder="1" applyAlignment="1">
      <alignment horizontal="right" vertical="center"/>
    </xf>
    <xf numFmtId="173" fontId="30" fillId="2" borderId="40" xfId="1" applyNumberFormat="1" applyFont="1" applyFill="1" applyBorder="1" applyAlignment="1">
      <alignment horizontal="right" vertical="center" wrapText="1"/>
    </xf>
    <xf numFmtId="172" fontId="30" fillId="2" borderId="40" xfId="1" applyNumberFormat="1" applyFont="1" applyFill="1" applyBorder="1" applyAlignment="1">
      <alignment horizontal="right" vertical="center" wrapText="1"/>
    </xf>
    <xf numFmtId="173" fontId="24" fillId="2" borderId="40" xfId="0" applyNumberFormat="1" applyFont="1" applyFill="1" applyBorder="1" applyAlignment="1">
      <alignment horizontal="right" vertical="center"/>
    </xf>
    <xf numFmtId="173" fontId="24" fillId="2" borderId="40" xfId="0" applyNumberFormat="1" applyFont="1" applyFill="1" applyBorder="1" applyAlignment="1">
      <alignment horizontal="right" vertical="center" wrapText="1"/>
    </xf>
    <xf numFmtId="172" fontId="25" fillId="2" borderId="40" xfId="2" applyNumberFormat="1" applyFont="1" applyFill="1" applyBorder="1" applyAlignment="1">
      <alignment horizontal="right" vertical="center"/>
    </xf>
    <xf numFmtId="0" fontId="24" fillId="2" borderId="40" xfId="0" applyFont="1" applyFill="1" applyBorder="1" applyAlignment="1">
      <alignment horizontal="right" vertical="center"/>
    </xf>
    <xf numFmtId="0" fontId="24" fillId="2" borderId="40" xfId="0" applyFont="1" applyFill="1" applyBorder="1" applyAlignment="1">
      <alignment horizontal="right" vertical="center" wrapText="1"/>
    </xf>
    <xf numFmtId="9" fontId="24" fillId="2" borderId="40" xfId="2" applyFont="1" applyFill="1" applyBorder="1" applyAlignment="1">
      <alignment horizontal="right" vertical="center"/>
    </xf>
    <xf numFmtId="173" fontId="25" fillId="2" borderId="40" xfId="1" applyNumberFormat="1" applyFont="1" applyFill="1" applyBorder="1" applyAlignment="1">
      <alignment horizontal="right" vertical="center" wrapText="1"/>
    </xf>
    <xf numFmtId="0" fontId="25" fillId="2" borderId="40" xfId="0" applyFont="1" applyFill="1" applyBorder="1" applyAlignment="1">
      <alignment horizontal="right" vertical="center" wrapText="1"/>
    </xf>
    <xf numFmtId="14" fontId="28" fillId="5" borderId="1" xfId="0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right" vertical="center" wrapText="1"/>
    </xf>
    <xf numFmtId="173" fontId="25" fillId="2" borderId="26" xfId="0" applyNumberFormat="1" applyFont="1" applyFill="1" applyBorder="1" applyAlignment="1">
      <alignment horizontal="right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vertical="center" wrapText="1"/>
    </xf>
    <xf numFmtId="173" fontId="24" fillId="2" borderId="42" xfId="1" applyNumberFormat="1" applyFont="1" applyFill="1" applyBorder="1" applyAlignment="1">
      <alignment horizontal="right" vertical="center"/>
    </xf>
    <xf numFmtId="173" fontId="24" fillId="2" borderId="42" xfId="1" applyNumberFormat="1" applyFont="1" applyFill="1" applyBorder="1" applyAlignment="1">
      <alignment horizontal="right" vertical="center" wrapText="1"/>
    </xf>
    <xf numFmtId="172" fontId="48" fillId="2" borderId="42" xfId="1" applyNumberFormat="1" applyFont="1" applyFill="1" applyBorder="1" applyAlignment="1">
      <alignment horizontal="right" vertical="center" wrapText="1"/>
    </xf>
    <xf numFmtId="3" fontId="24" fillId="2" borderId="42" xfId="0" applyNumberFormat="1" applyFont="1" applyFill="1" applyBorder="1" applyAlignment="1">
      <alignment horizontal="right" vertical="center"/>
    </xf>
    <xf numFmtId="172" fontId="24" fillId="2" borderId="42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Border="1" applyAlignment="1">
      <alignment vertical="center" wrapText="1"/>
    </xf>
    <xf numFmtId="173" fontId="24" fillId="2" borderId="12" xfId="0" applyNumberFormat="1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left" vertical="center" wrapText="1" indent="1"/>
    </xf>
    <xf numFmtId="3" fontId="24" fillId="2" borderId="15" xfId="0" applyNumberFormat="1" applyFont="1" applyFill="1" applyBorder="1" applyAlignment="1">
      <alignment horizontal="right" vertical="center" wrapText="1"/>
    </xf>
    <xf numFmtId="173" fontId="24" fillId="2" borderId="27" xfId="0" applyNumberFormat="1" applyFont="1" applyFill="1" applyBorder="1" applyAlignment="1">
      <alignment horizontal="right" vertical="center" wrapText="1"/>
    </xf>
    <xf numFmtId="173" fontId="25" fillId="2" borderId="10" xfId="0" applyNumberFormat="1" applyFont="1" applyFill="1" applyBorder="1" applyAlignment="1">
      <alignment horizontal="right" vertical="center" wrapText="1"/>
    </xf>
    <xf numFmtId="173" fontId="25" fillId="7" borderId="0" xfId="0" applyNumberFormat="1" applyFont="1" applyFill="1" applyBorder="1" applyAlignment="1">
      <alignment horizontal="right" vertical="center" wrapText="1"/>
    </xf>
    <xf numFmtId="17" fontId="28" fillId="13" borderId="36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 vertical="center" indent="1"/>
    </xf>
    <xf numFmtId="164" fontId="9" fillId="2" borderId="2" xfId="1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175" fontId="9" fillId="2" borderId="2" xfId="1" applyNumberFormat="1" applyFont="1" applyFill="1" applyBorder="1" applyAlignment="1">
      <alignment horizontal="center" vertical="center"/>
    </xf>
    <xf numFmtId="172" fontId="25" fillId="2" borderId="11" xfId="0" applyNumberFormat="1" applyFont="1" applyFill="1" applyBorder="1" applyAlignment="1">
      <alignment horizontal="right" vertical="center" wrapText="1"/>
    </xf>
    <xf numFmtId="172" fontId="24" fillId="2" borderId="14" xfId="0" applyNumberFormat="1" applyFont="1" applyFill="1" applyBorder="1" applyAlignment="1">
      <alignment horizontal="right" vertical="center" wrapText="1"/>
    </xf>
    <xf numFmtId="173" fontId="24" fillId="2" borderId="42" xfId="0" applyNumberFormat="1" applyFont="1" applyFill="1" applyBorder="1" applyAlignment="1">
      <alignment horizontal="right" vertical="center" wrapText="1"/>
    </xf>
    <xf numFmtId="173" fontId="24" fillId="2" borderId="41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43" fontId="19" fillId="2" borderId="4" xfId="1" applyFont="1" applyFill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19" fillId="0" borderId="0" xfId="3" applyFont="1" applyFill="1"/>
    <xf numFmtId="171" fontId="0" fillId="0" borderId="0" xfId="4" applyNumberFormat="1" applyFont="1" applyFill="1"/>
    <xf numFmtId="39" fontId="20" fillId="0" borderId="0" xfId="3" applyNumberFormat="1" applyFont="1" applyFill="1"/>
    <xf numFmtId="0" fontId="51" fillId="5" borderId="2" xfId="0" applyFont="1" applyFill="1" applyBorder="1" applyAlignment="1">
      <alignment horizontal="center" vertical="center" wrapText="1"/>
    </xf>
    <xf numFmtId="10" fontId="19" fillId="2" borderId="15" xfId="2" applyNumberFormat="1" applyFont="1" applyFill="1" applyBorder="1" applyAlignment="1">
      <alignment horizontal="center" vertical="center" wrapText="1"/>
    </xf>
    <xf numFmtId="1" fontId="21" fillId="2" borderId="15" xfId="0" applyNumberFormat="1" applyFont="1" applyFill="1" applyBorder="1" applyAlignment="1">
      <alignment horizontal="center" vertical="center" wrapText="1"/>
    </xf>
    <xf numFmtId="173" fontId="21" fillId="2" borderId="15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73" fontId="21" fillId="2" borderId="43" xfId="1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 indent="1"/>
    </xf>
    <xf numFmtId="3" fontId="32" fillId="2" borderId="11" xfId="0" applyNumberFormat="1" applyFont="1" applyFill="1" applyBorder="1" applyAlignment="1">
      <alignment horizontal="right" vertical="center" wrapText="1"/>
    </xf>
    <xf numFmtId="173" fontId="24" fillId="2" borderId="26" xfId="0" applyNumberFormat="1" applyFont="1" applyFill="1" applyBorder="1" applyAlignment="1">
      <alignment horizontal="right" vertical="center" wrapText="1"/>
    </xf>
    <xf numFmtId="173" fontId="25" fillId="2" borderId="43" xfId="0" applyNumberFormat="1" applyFont="1" applyFill="1" applyBorder="1" applyAlignment="1">
      <alignment horizontal="right" vertical="center" wrapText="1"/>
    </xf>
    <xf numFmtId="173" fontId="24" fillId="2" borderId="43" xfId="0" applyNumberFormat="1" applyFont="1" applyFill="1" applyBorder="1" applyAlignment="1">
      <alignment horizontal="right" vertical="center" wrapText="1"/>
    </xf>
    <xf numFmtId="43" fontId="24" fillId="2" borderId="15" xfId="1" applyFont="1" applyFill="1" applyBorder="1" applyAlignment="1">
      <alignment horizontal="right" vertical="center" wrapText="1"/>
    </xf>
    <xf numFmtId="173" fontId="25" fillId="2" borderId="44" xfId="0" applyNumberFormat="1" applyFont="1" applyFill="1" applyBorder="1" applyAlignment="1">
      <alignment horizontal="right" vertical="center" wrapText="1"/>
    </xf>
    <xf numFmtId="173" fontId="24" fillId="2" borderId="45" xfId="0" applyNumberFormat="1" applyFont="1" applyFill="1" applyBorder="1" applyAlignment="1">
      <alignment horizontal="right" vertical="center" wrapText="1"/>
    </xf>
    <xf numFmtId="173" fontId="24" fillId="2" borderId="44" xfId="0" applyNumberFormat="1" applyFont="1" applyFill="1" applyBorder="1" applyAlignment="1">
      <alignment horizontal="right" vertical="center" wrapText="1"/>
    </xf>
    <xf numFmtId="173" fontId="24" fillId="2" borderId="46" xfId="0" applyNumberFormat="1" applyFont="1" applyFill="1" applyBorder="1" applyAlignment="1">
      <alignment horizontal="right" vertical="center" wrapText="1"/>
    </xf>
    <xf numFmtId="173" fontId="24" fillId="2" borderId="47" xfId="0" applyNumberFormat="1" applyFont="1" applyFill="1" applyBorder="1" applyAlignment="1">
      <alignment horizontal="right" vertical="center" wrapText="1"/>
    </xf>
    <xf numFmtId="173" fontId="24" fillId="2" borderId="48" xfId="0" applyNumberFormat="1" applyFont="1" applyFill="1" applyBorder="1" applyAlignment="1">
      <alignment horizontal="right" vertical="center" wrapText="1"/>
    </xf>
    <xf numFmtId="0" fontId="24" fillId="4" borderId="0" xfId="0" applyFont="1" applyFill="1" applyBorder="1" applyAlignment="1">
      <alignment vertical="center" wrapText="1"/>
    </xf>
    <xf numFmtId="173" fontId="24" fillId="4" borderId="0" xfId="0" applyNumberFormat="1" applyFont="1" applyFill="1" applyBorder="1" applyAlignment="1">
      <alignment horizontal="right" vertical="center" wrapText="1"/>
    </xf>
    <xf numFmtId="172" fontId="24" fillId="4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" fontId="52" fillId="1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2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 indent="2"/>
    </xf>
    <xf numFmtId="10" fontId="9" fillId="2" borderId="2" xfId="0" applyNumberFormat="1" applyFont="1" applyFill="1" applyBorder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/>
    </xf>
    <xf numFmtId="0" fontId="6" fillId="6" borderId="51" xfId="0" applyFont="1" applyFill="1" applyBorder="1" applyAlignment="1">
      <alignment horizontal="center" vertical="center"/>
    </xf>
    <xf numFmtId="3" fontId="24" fillId="2" borderId="4" xfId="0" applyNumberFormat="1" applyFont="1" applyFill="1" applyBorder="1" applyAlignment="1">
      <alignment horizontal="right" vertical="center" wrapText="1"/>
    </xf>
    <xf numFmtId="173" fontId="24" fillId="2" borderId="52" xfId="0" applyNumberFormat="1" applyFont="1" applyFill="1" applyBorder="1" applyAlignment="1">
      <alignment horizontal="right" vertical="center" wrapText="1"/>
    </xf>
    <xf numFmtId="173" fontId="24" fillId="2" borderId="53" xfId="0" applyNumberFormat="1" applyFont="1" applyFill="1" applyBorder="1" applyAlignment="1">
      <alignment horizontal="right" vertical="center" wrapText="1"/>
    </xf>
    <xf numFmtId="173" fontId="24" fillId="2" borderId="54" xfId="0" applyNumberFormat="1" applyFont="1" applyFill="1" applyBorder="1" applyAlignment="1">
      <alignment horizontal="right" vertical="center" wrapText="1"/>
    </xf>
    <xf numFmtId="173" fontId="25" fillId="2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9" fillId="4" borderId="0" xfId="0" applyFont="1" applyFill="1" applyAlignment="1">
      <alignment horizontal="left" vertical="center" wrapText="1" shrinkToFit="1"/>
    </xf>
    <xf numFmtId="0" fontId="8" fillId="10" borderId="30" xfId="0" applyFont="1" applyFill="1" applyBorder="1" applyAlignment="1">
      <alignment horizontal="center" vertical="center" readingOrder="1"/>
    </xf>
    <xf numFmtId="0" fontId="8" fillId="10" borderId="31" xfId="0" applyFont="1" applyFill="1" applyBorder="1" applyAlignment="1">
      <alignment horizontal="center" vertical="center" readingOrder="1"/>
    </xf>
    <xf numFmtId="0" fontId="8" fillId="10" borderId="32" xfId="0" applyFont="1" applyFill="1" applyBorder="1" applyAlignment="1">
      <alignment horizontal="center" vertical="center" readingOrder="1"/>
    </xf>
    <xf numFmtId="0" fontId="8" fillId="10" borderId="33" xfId="0" applyFont="1" applyFill="1" applyBorder="1" applyAlignment="1">
      <alignment horizontal="center" vertical="center" readingOrder="1"/>
    </xf>
    <xf numFmtId="0" fontId="6" fillId="9" borderId="30" xfId="0" applyFont="1" applyFill="1" applyBorder="1" applyAlignment="1">
      <alignment horizontal="center" vertical="center" readingOrder="1"/>
    </xf>
    <xf numFmtId="0" fontId="6" fillId="9" borderId="31" xfId="0" applyFont="1" applyFill="1" applyBorder="1" applyAlignment="1">
      <alignment horizontal="center" vertical="center" readingOrder="1"/>
    </xf>
    <xf numFmtId="0" fontId="46" fillId="0" borderId="0" xfId="0" applyFont="1" applyAlignment="1">
      <alignment horizontal="left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8" fillId="5" borderId="20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14" fontId="28" fillId="5" borderId="20" xfId="0" applyNumberFormat="1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43" fillId="0" borderId="28" xfId="0" applyFont="1" applyBorder="1" applyAlignment="1">
      <alignment horizontal="center" vertical="center"/>
    </xf>
  </cellXfs>
  <cellStyles count="8">
    <cellStyle name="Estilo 1" xfId="6" xr:uid="{00000000-0005-0000-0000-000000000000}"/>
    <cellStyle name="Normal" xfId="0" builtinId="0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</cellStyles>
  <dxfs count="6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228"/>
      <color rgb="FFD7F83C"/>
      <color rgb="FF46D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47678018575851E-2"/>
          <c:y val="0.23041892700981548"/>
          <c:w val="0.93188854489164086"/>
          <c:h val="0.610882854709623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[2]Plan1!$B$1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9D1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9D1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B0-4819-8B1C-D2CA49914F61}"/>
              </c:ext>
            </c:extLst>
          </c:dPt>
          <c:dPt>
            <c:idx val="1"/>
            <c:invertIfNegative val="0"/>
            <c:bubble3D val="0"/>
            <c:spPr>
              <a:solidFill>
                <a:srgbClr val="A9D1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B0-4819-8B1C-D2CA49914F61}"/>
              </c:ext>
            </c:extLst>
          </c:dPt>
          <c:dPt>
            <c:idx val="2"/>
            <c:invertIfNegative val="0"/>
            <c:bubble3D val="0"/>
            <c:spPr>
              <a:solidFill>
                <a:srgbClr val="A9D18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B0-4819-8B1C-D2CA49914F61}"/>
              </c:ext>
            </c:extLst>
          </c:dPt>
          <c:dPt>
            <c:idx val="3"/>
            <c:invertIfNegative val="0"/>
            <c:bubble3D val="0"/>
            <c:spPr>
              <a:solidFill>
                <a:srgbClr val="00822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B0-4819-8B1C-D2CA49914F61}"/>
              </c:ext>
            </c:extLst>
          </c:dPt>
          <c:dPt>
            <c:idx val="4"/>
            <c:invertIfNegative val="0"/>
            <c:bubble3D val="0"/>
            <c:spPr>
              <a:solidFill>
                <a:srgbClr val="C5FE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FB0-4819-8B1C-D2CA49914F61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F7F7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FB0-4819-8B1C-D2CA49914F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[2]Plan1!$A$2:$A$6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1S21</c:v>
                </c:pt>
                <c:pt idx="4">
                  <c:v>1S22</c:v>
                </c:pt>
              </c:strCache>
            </c:strRef>
          </c:cat>
          <c:val>
            <c:numRef>
              <c:f>[2]Plan1!$B$2:$B$6</c:f>
              <c:numCache>
                <c:formatCode>General</c:formatCode>
                <c:ptCount val="5"/>
                <c:pt idx="0">
                  <c:v>96.67</c:v>
                </c:pt>
                <c:pt idx="1">
                  <c:v>96.78</c:v>
                </c:pt>
                <c:pt idx="2">
                  <c:v>98.66</c:v>
                </c:pt>
                <c:pt idx="3">
                  <c:v>98.87</c:v>
                </c:pt>
                <c:pt idx="4">
                  <c:v>99.33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B0-4819-8B1C-D2CA49914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2"/>
        <c:axId val="945721920"/>
        <c:axId val="945724640"/>
      </c:barChart>
      <c:catAx>
        <c:axId val="94572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5E5A5A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945724640"/>
        <c:crosses val="autoZero"/>
        <c:auto val="1"/>
        <c:lblAlgn val="ctr"/>
        <c:lblOffset val="100"/>
        <c:noMultiLvlLbl val="0"/>
      </c:catAx>
      <c:valAx>
        <c:axId val="945724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572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224166666666672E-2"/>
          <c:y val="0.14413194444444447"/>
          <c:w val="0.94999155049129713"/>
          <c:h val="0.602929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[2]Plan1!$B$1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9D1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6A-42B7-863B-3C51E3E19B5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6A-42B7-863B-3C51E3E19B56}"/>
              </c:ext>
            </c:extLst>
          </c:dPt>
          <c:dPt>
            <c:idx val="3"/>
            <c:invertIfNegative val="0"/>
            <c:bubble3D val="0"/>
            <c:spPr>
              <a:solidFill>
                <a:srgbClr val="00822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6A-42B7-863B-3C51E3E19B56}"/>
              </c:ext>
            </c:extLst>
          </c:dPt>
          <c:dPt>
            <c:idx val="4"/>
            <c:invertIfNegative val="0"/>
            <c:bubble3D val="0"/>
            <c:spPr>
              <a:solidFill>
                <a:srgbClr val="C5FE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6A-42B7-863B-3C51E3E19B56}"/>
              </c:ext>
            </c:extLst>
          </c:dPt>
          <c:dLbls>
            <c:dLbl>
              <c:idx val="0"/>
              <c:layout>
                <c:manualLayout>
                  <c:x val="-8.9159868324213357E-3"/>
                  <c:y val="3.1182034826649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6A-42B7-863B-3C51E3E19B56}"/>
                </c:ext>
              </c:extLst>
            </c:dLbl>
            <c:dLbl>
              <c:idx val="1"/>
              <c:layout>
                <c:manualLayout>
                  <c:x val="-8.9159868324213357E-3"/>
                  <c:y val="2.4945627861319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6A-42B7-863B-3C51E3E19B56}"/>
                </c:ext>
              </c:extLst>
            </c:dLbl>
            <c:dLbl>
              <c:idx val="2"/>
              <c:layout>
                <c:manualLayout>
                  <c:x val="0"/>
                  <c:y val="2.427614400532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6A-42B7-863B-3C51E3E19B5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rgbClr val="7F7F7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76A-42B7-863B-3C51E3E19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pt-BR" sz="120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[2]Plan1!$A$2:$A$6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1S21</c:v>
                </c:pt>
                <c:pt idx="4">
                  <c:v>1S22</c:v>
                </c:pt>
              </c:strCache>
            </c:strRef>
          </c:cat>
          <c:val>
            <c:numRef>
              <c:f>[2]Plan1!$B$2:$B$6</c:f>
              <c:numCache>
                <c:formatCode>General</c:formatCode>
                <c:ptCount val="5"/>
                <c:pt idx="0">
                  <c:v>199</c:v>
                </c:pt>
                <c:pt idx="1">
                  <c:v>135</c:v>
                </c:pt>
                <c:pt idx="2">
                  <c:v>130</c:v>
                </c:pt>
                <c:pt idx="3">
                  <c:v>36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6A-42B7-863B-3C51E3E1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945719744"/>
        <c:axId val="945724096"/>
      </c:barChart>
      <c:catAx>
        <c:axId val="9457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100" b="0" i="0" u="none" strike="noStrike" kern="1200" baseline="0">
                <a:solidFill>
                  <a:srgbClr val="5E5A5A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945724096"/>
        <c:crosses val="autoZero"/>
        <c:auto val="1"/>
        <c:lblAlgn val="ctr"/>
        <c:lblOffset val="100"/>
        <c:noMultiLvlLbl val="0"/>
      </c:catAx>
      <c:valAx>
        <c:axId val="945724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57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41712375242515E-2"/>
          <c:y val="0.1876076388888889"/>
          <c:w val="0.94999155049129713"/>
          <c:h val="0.586602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[2]Plan1!$B$1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9D1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25-48EC-A383-2FECDA7E2D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25-48EC-A383-2FECDA7E2DBA}"/>
              </c:ext>
            </c:extLst>
          </c:dPt>
          <c:dPt>
            <c:idx val="3"/>
            <c:invertIfNegative val="0"/>
            <c:bubble3D val="0"/>
            <c:spPr>
              <a:solidFill>
                <a:srgbClr val="00822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5-48EC-A383-2FECDA7E2DBA}"/>
              </c:ext>
            </c:extLst>
          </c:dPt>
          <c:dPt>
            <c:idx val="4"/>
            <c:invertIfNegative val="0"/>
            <c:bubble3D val="0"/>
            <c:spPr>
              <a:solidFill>
                <a:srgbClr val="C5FE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5-48EC-A383-2FECDA7E2DBA}"/>
              </c:ext>
            </c:extLst>
          </c:dPt>
          <c:dLbls>
            <c:dLbl>
              <c:idx val="0"/>
              <c:layout>
                <c:manualLayout>
                  <c:x val="-8.9159868324213357E-3"/>
                  <c:y val="3.1182034826649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5-48EC-A383-2FECDA7E2DBA}"/>
                </c:ext>
              </c:extLst>
            </c:dLbl>
            <c:dLbl>
              <c:idx val="1"/>
              <c:layout>
                <c:manualLayout>
                  <c:x val="-8.9159868324213357E-3"/>
                  <c:y val="2.4945627861319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5-48EC-A383-2FECDA7E2DBA}"/>
                </c:ext>
              </c:extLst>
            </c:dLbl>
            <c:dLbl>
              <c:idx val="2"/>
              <c:layout>
                <c:manualLayout>
                  <c:x val="-3.4456086260676931E-3"/>
                  <c:y val="4.1214965251240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5-48EC-A383-2FECDA7E2DBA}"/>
                </c:ext>
              </c:extLst>
            </c:dLbl>
            <c:dLbl>
              <c:idx val="3"/>
              <c:layout>
                <c:manualLayout>
                  <c:x val="0"/>
                  <c:y val="2.060748262562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25-48EC-A383-2FECDA7E2DB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rgbClr val="7F7F7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325-48EC-A383-2FECDA7E2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pt-BR" sz="1200" b="0" i="0" u="none" strike="noStrike" kern="1200" baseline="0">
                    <a:solidFill>
                      <a:srgbClr val="7F7F7F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[2]Plan1!$A$2:$A$6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1S21</c:v>
                </c:pt>
                <c:pt idx="4">
                  <c:v>1S22</c:v>
                </c:pt>
              </c:strCache>
            </c:strRef>
          </c:cat>
          <c:val>
            <c:numRef>
              <c:f>[2]Plan1!$B$2:$B$6</c:f>
              <c:numCache>
                <c:formatCode>General</c:formatCode>
                <c:ptCount val="5"/>
                <c:pt idx="0">
                  <c:v>34.4</c:v>
                </c:pt>
                <c:pt idx="1">
                  <c:v>34.96</c:v>
                </c:pt>
                <c:pt idx="2">
                  <c:v>50.28</c:v>
                </c:pt>
                <c:pt idx="3">
                  <c:v>50.22</c:v>
                </c:pt>
                <c:pt idx="4">
                  <c:v>54.59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25-48EC-A383-2FECDA7E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945719744"/>
        <c:axId val="945724096"/>
      </c:barChart>
      <c:catAx>
        <c:axId val="9457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100" b="0" i="0" u="none" strike="noStrike" kern="1200" baseline="0">
                <a:solidFill>
                  <a:srgbClr val="5E5A5A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945724096"/>
        <c:crosses val="autoZero"/>
        <c:auto val="1"/>
        <c:lblAlgn val="ctr"/>
        <c:lblOffset val="100"/>
        <c:noMultiLvlLbl val="0"/>
      </c:catAx>
      <c:valAx>
        <c:axId val="945724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57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1 Receita'!A1"/><Relationship Id="rId13" Type="http://schemas.openxmlformats.org/officeDocument/2006/relationships/hyperlink" Target="#'2.7 Investimentos'!A1"/><Relationship Id="rId18" Type="http://schemas.openxmlformats.org/officeDocument/2006/relationships/hyperlink" Target="#'1.7 DEC _ FEC'!A1"/><Relationship Id="rId3" Type="http://schemas.openxmlformats.org/officeDocument/2006/relationships/hyperlink" Target="#'1.2 Usinas'!A1"/><Relationship Id="rId21" Type="http://schemas.openxmlformats.org/officeDocument/2006/relationships/hyperlink" Target="#'1.5 EE comprada para revenda'!A1"/><Relationship Id="rId7" Type="http://schemas.openxmlformats.org/officeDocument/2006/relationships/hyperlink" Target="#'1.8 Taxa de arrecada&#231;&#227;o_Inad'!A1"/><Relationship Id="rId12" Type="http://schemas.openxmlformats.org/officeDocument/2006/relationships/hyperlink" Target="#'2.6 Endividamento (Deb&#234;ntures)'!A1"/><Relationship Id="rId17" Type="http://schemas.openxmlformats.org/officeDocument/2006/relationships/hyperlink" Target="#'5. Fluxo de caixa'!A1"/><Relationship Id="rId2" Type="http://schemas.openxmlformats.org/officeDocument/2006/relationships/hyperlink" Target="#'1.1 RAP 2021-2022 '!A1"/><Relationship Id="rId16" Type="http://schemas.openxmlformats.org/officeDocument/2006/relationships/hyperlink" Target="#'4.1 DRE'!A1"/><Relationship Id="rId20" Type="http://schemas.openxmlformats.org/officeDocument/2006/relationships/hyperlink" Target="#'6. Desempenhos das a&#231;&#245;es'!A1"/><Relationship Id="rId1" Type="http://schemas.openxmlformats.org/officeDocument/2006/relationships/image" Target="../media/image1.jpeg"/><Relationship Id="rId6" Type="http://schemas.openxmlformats.org/officeDocument/2006/relationships/hyperlink" Target="#'1.6 Perdas Energia'!A1"/><Relationship Id="rId11" Type="http://schemas.openxmlformats.org/officeDocument/2006/relationships/hyperlink" Target="#'2.4 Resultado Financeiro'!A1"/><Relationship Id="rId5" Type="http://schemas.openxmlformats.org/officeDocument/2006/relationships/hyperlink" Target="#'1.4 Mercado de Energia'!A1"/><Relationship Id="rId15" Type="http://schemas.openxmlformats.org/officeDocument/2006/relationships/hyperlink" Target="#'3.2 BP (Passivo)'!A1"/><Relationship Id="rId10" Type="http://schemas.openxmlformats.org/officeDocument/2006/relationships/hyperlink" Target="#'2.3 LAJIDA'!A1"/><Relationship Id="rId19" Type="http://schemas.openxmlformats.org/officeDocument/2006/relationships/hyperlink" Target="#'2.5 Endividamento'!A1"/><Relationship Id="rId4" Type="http://schemas.openxmlformats.org/officeDocument/2006/relationships/hyperlink" Target="#'1.3 Balan&#231;o de Energia'!A1"/><Relationship Id="rId9" Type="http://schemas.openxmlformats.org/officeDocument/2006/relationships/hyperlink" Target="#'2.2 Custos Despesas operaci'!A1"/><Relationship Id="rId14" Type="http://schemas.openxmlformats.org/officeDocument/2006/relationships/hyperlink" Target="#'3.1 BP (At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7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2T22</a:t>
          </a:r>
        </a:p>
      </xdr:txBody>
    </xdr:sp>
    <xdr:clientData/>
  </xdr:twoCellAnchor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88347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76" name="Retângulo Arredond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11370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77" name="Retângulo Arredondado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363931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78" name="Retângulo Arredondado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4468091" y="1383055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79" name="Retângulo Arredondado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4469606" y="3192804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80" name="Retângulo Arredondado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11370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81" name="Retângulo Arredondado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11370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82" name="Retângulo Arredondad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11370" y="3387562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83" name="Retângulo Arredondad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11370" y="4381500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84" name="Retângulo Arredondado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11370" y="5416597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85" name="Retângulo Arredondad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395537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86" name="Retângulo Arredondad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395537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87" name="Retângulo Arredondad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395537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88" name="Retângulo Arredondado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395537" y="3373925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89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395537" y="4379492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90" name="Retângulo Arredondad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395537" y="489533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91" name="Retângulo Arredondado 2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4519613" y="1905459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92" name="Retângulo Arredondado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4519613" y="2401940"/>
          <a:ext cx="1823028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93" name="Retângulo Arredondado 3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4507710" y="3715208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94" name="Retângulo Arredondado 3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4471992" y="4533155"/>
          <a:ext cx="1904456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95" name="Retângulo Arredondad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311370" y="488479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96" name="Retângulo Arredondado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395537" y="3870010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97" name="Retângulo Arredondado 3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4489200" y="5413591"/>
          <a:ext cx="1902075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98" name="Retângulo Arredondado 2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.     revenda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35718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6968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692275" y="241300"/>
          <a:ext cx="802640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359321</xdr:colOff>
      <xdr:row>4</xdr:row>
      <xdr:rowOff>35143</xdr:rowOff>
    </xdr:from>
    <xdr:to>
      <xdr:col>5</xdr:col>
      <xdr:colOff>1195735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pSpPr/>
      </xdr:nvGrpSpPr>
      <xdr:grpSpPr>
        <a:xfrm>
          <a:off x="9086602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23813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94094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01813" y="269872"/>
          <a:ext cx="66849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399005</xdr:colOff>
      <xdr:row>4</xdr:row>
      <xdr:rowOff>58956</xdr:rowOff>
    </xdr:from>
    <xdr:to>
      <xdr:col>5</xdr:col>
      <xdr:colOff>1235419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pSpPr/>
      </xdr:nvGrpSpPr>
      <xdr:grpSpPr>
        <a:xfrm>
          <a:off x="8995318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41969" cy="1118046"/>
        </a:xfrm>
        <a:prstGeom prst="rect">
          <a:avLst/>
        </a:prstGeom>
      </xdr:spPr>
    </xdr:pic>
    <xdr:clientData/>
  </xdr:twoCellAnchor>
  <xdr:twoCellAnchor>
    <xdr:from>
      <xdr:col>1</xdr:col>
      <xdr:colOff>1728781</xdr:colOff>
      <xdr:row>0</xdr:row>
      <xdr:rowOff>134938</xdr:rowOff>
    </xdr:from>
    <xdr:to>
      <xdr:col>6</xdr:col>
      <xdr:colOff>686587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57469" y="134938"/>
          <a:ext cx="7411243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7</xdr:col>
      <xdr:colOff>345274</xdr:colOff>
      <xdr:row>4</xdr:row>
      <xdr:rowOff>47625</xdr:rowOff>
    </xdr:from>
    <xdr:to>
      <xdr:col>7</xdr:col>
      <xdr:colOff>1181688</xdr:colOff>
      <xdr:row>5</xdr:row>
      <xdr:rowOff>91642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pSpPr/>
      </xdr:nvGrpSpPr>
      <xdr:grpSpPr>
        <a:xfrm>
          <a:off x="11001368" y="809625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6031" cy="1110109"/>
        </a:xfrm>
        <a:prstGeom prst="rect">
          <a:avLst/>
        </a:prstGeom>
      </xdr:spPr>
    </xdr:pic>
    <xdr:clientData/>
  </xdr:twoCellAnchor>
  <xdr:twoCellAnchor>
    <xdr:from>
      <xdr:col>1</xdr:col>
      <xdr:colOff>1012819</xdr:colOff>
      <xdr:row>1</xdr:row>
      <xdr:rowOff>44450</xdr:rowOff>
    </xdr:from>
    <xdr:to>
      <xdr:col>4</xdr:col>
      <xdr:colOff>1190620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941507" y="234950"/>
          <a:ext cx="6833394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382324</xdr:colOff>
      <xdr:row>4</xdr:row>
      <xdr:rowOff>54191</xdr:rowOff>
    </xdr:from>
    <xdr:to>
      <xdr:col>5</xdr:col>
      <xdr:colOff>1218738</xdr:colOff>
      <xdr:row>5</xdr:row>
      <xdr:rowOff>96621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9240574" y="81619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8781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904870</xdr:colOff>
      <xdr:row>4</xdr:row>
      <xdr:rowOff>23813</xdr:rowOff>
    </xdr:from>
    <xdr:to>
      <xdr:col>8</xdr:col>
      <xdr:colOff>836409</xdr:colOff>
      <xdr:row>5</xdr:row>
      <xdr:rowOff>66243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pSpPr/>
      </xdr:nvGrpSpPr>
      <xdr:grpSpPr>
        <a:xfrm>
          <a:off x="8370089" y="785813"/>
          <a:ext cx="836414" cy="232930"/>
          <a:chOff x="7817675" y="768144"/>
          <a:chExt cx="918516" cy="249238"/>
        </a:xfrm>
      </xdr:grpSpPr>
      <xdr:sp macro="" textlink="">
        <xdr:nvSpPr>
          <xdr:cNvPr id="11" name="Retângulo Arredondado 5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2" name="Seta para a Direita 6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833437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25312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11</xdr:col>
      <xdr:colOff>0</xdr:colOff>
      <xdr:row>6</xdr:row>
      <xdr:rowOff>26988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928689" y="0"/>
          <a:ext cx="11453811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744410</xdr:colOff>
      <xdr:row>4</xdr:row>
      <xdr:rowOff>17101</xdr:rowOff>
    </xdr:from>
    <xdr:to>
      <xdr:col>8</xdr:col>
      <xdr:colOff>747387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11102848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11905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38811" cy="1105347"/>
        </a:xfrm>
        <a:prstGeom prst="rect">
          <a:avLst/>
        </a:prstGeom>
      </xdr:spPr>
    </xdr:pic>
    <xdr:clientData/>
  </xdr:twoCellAnchor>
  <xdr:twoCellAnchor>
    <xdr:from>
      <xdr:col>0</xdr:col>
      <xdr:colOff>523875</xdr:colOff>
      <xdr:row>1</xdr:row>
      <xdr:rowOff>42863</xdr:rowOff>
    </xdr:from>
    <xdr:to>
      <xdr:col>3</xdr:col>
      <xdr:colOff>11905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3875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2</xdr:col>
      <xdr:colOff>543728</xdr:colOff>
      <xdr:row>4</xdr:row>
      <xdr:rowOff>39689</xdr:rowOff>
    </xdr:from>
    <xdr:to>
      <xdr:col>2</xdr:col>
      <xdr:colOff>1380142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4782353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511967</xdr:colOff>
      <xdr:row>21</xdr:row>
      <xdr:rowOff>59532</xdr:rowOff>
    </xdr:from>
    <xdr:to>
      <xdr:col>2</xdr:col>
      <xdr:colOff>1274511</xdr:colOff>
      <xdr:row>35</xdr:row>
      <xdr:rowOff>117680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0655" y="4429126"/>
          <a:ext cx="4072481" cy="272514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35718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0937" cy="1091060"/>
        </a:xfrm>
        <a:prstGeom prst="rect">
          <a:avLst/>
        </a:prstGeom>
      </xdr:spPr>
    </xdr:pic>
    <xdr:clientData/>
  </xdr:twoCellAnchor>
  <xdr:twoCellAnchor>
    <xdr:from>
      <xdr:col>0</xdr:col>
      <xdr:colOff>735013</xdr:colOff>
      <xdr:row>0</xdr:row>
      <xdr:rowOff>60326</xdr:rowOff>
    </xdr:from>
    <xdr:to>
      <xdr:col>3</xdr:col>
      <xdr:colOff>1023937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735013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367521</xdr:colOff>
      <xdr:row>4</xdr:row>
      <xdr:rowOff>31751</xdr:rowOff>
    </xdr:from>
    <xdr:to>
      <xdr:col>3</xdr:col>
      <xdr:colOff>1130910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642115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5719" cy="1081535"/>
        </a:xfrm>
        <a:prstGeom prst="rect">
          <a:avLst/>
        </a:prstGeom>
      </xdr:spPr>
    </xdr:pic>
    <xdr:clientData/>
  </xdr:twoCellAnchor>
  <xdr:twoCellAnchor>
    <xdr:from>
      <xdr:col>0</xdr:col>
      <xdr:colOff>572301</xdr:colOff>
      <xdr:row>0</xdr:row>
      <xdr:rowOff>60326</xdr:rowOff>
    </xdr:from>
    <xdr:to>
      <xdr:col>4</xdr:col>
      <xdr:colOff>59537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572301" y="60326"/>
          <a:ext cx="7119142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367510</xdr:colOff>
      <xdr:row>3</xdr:row>
      <xdr:rowOff>211136</xdr:rowOff>
    </xdr:from>
    <xdr:to>
      <xdr:col>3</xdr:col>
      <xdr:colOff>1186461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6737354" y="782636"/>
          <a:ext cx="818951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0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1250155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522411" y="160337"/>
          <a:ext cx="7881144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2022</a:t>
          </a:r>
        </a:p>
      </xdr:txBody>
    </xdr:sp>
    <xdr:clientData/>
  </xdr:twoCellAnchor>
  <xdr:twoCellAnchor>
    <xdr:from>
      <xdr:col>5</xdr:col>
      <xdr:colOff>380200</xdr:colOff>
      <xdr:row>4</xdr:row>
      <xdr:rowOff>57149</xdr:rowOff>
    </xdr:from>
    <xdr:to>
      <xdr:col>5</xdr:col>
      <xdr:colOff>1187245</xdr:colOff>
      <xdr:row>5</xdr:row>
      <xdr:rowOff>99579</xdr:rowOff>
    </xdr:to>
    <xdr:grpSp>
      <xdr:nvGrpSpPr>
        <xdr:cNvPr id="4" name="Agrupar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pSpPr/>
      </xdr:nvGrpSpPr>
      <xdr:grpSpPr>
        <a:xfrm>
          <a:off x="8988419" y="819149"/>
          <a:ext cx="807045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46482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7781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2022 - 2023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59530</xdr:colOff>
      <xdr:row>4</xdr:row>
      <xdr:rowOff>71438</xdr:rowOff>
    </xdr:from>
    <xdr:to>
      <xdr:col>5</xdr:col>
      <xdr:colOff>920976</xdr:colOff>
      <xdr:row>5</xdr:row>
      <xdr:rowOff>138148</xdr:rowOff>
    </xdr:to>
    <xdr:grpSp>
      <xdr:nvGrpSpPr>
        <xdr:cNvPr id="12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7953374" y="785813"/>
          <a:ext cx="861446" cy="245304"/>
          <a:chOff x="7817675" y="768144"/>
          <a:chExt cx="918516" cy="249238"/>
        </a:xfrm>
      </xdr:grpSpPr>
      <xdr:sp macro="" textlink="">
        <xdr:nvSpPr>
          <xdr:cNvPr id="13" name="Retângulo Arredondado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18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36906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2022</a:t>
          </a:r>
        </a:p>
      </xdr:txBody>
    </xdr:sp>
    <xdr:clientData/>
  </xdr:twoCellAnchor>
  <xdr:twoCellAnchor>
    <xdr:from>
      <xdr:col>3</xdr:col>
      <xdr:colOff>464346</xdr:colOff>
      <xdr:row>4</xdr:row>
      <xdr:rowOff>83344</xdr:rowOff>
    </xdr:from>
    <xdr:to>
      <xdr:col>3</xdr:col>
      <xdr:colOff>1269010</xdr:colOff>
      <xdr:row>5</xdr:row>
      <xdr:rowOff>125774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pSpPr/>
      </xdr:nvGrpSpPr>
      <xdr:grpSpPr>
        <a:xfrm>
          <a:off x="8691565" y="845344"/>
          <a:ext cx="804664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22413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88088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509224</xdr:colOff>
      <xdr:row>6</xdr:row>
      <xdr:rowOff>25400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592262" y="211137"/>
          <a:ext cx="573686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2º TRIMESTRE 2022</a:t>
          </a:r>
        </a:p>
      </xdr:txBody>
    </xdr:sp>
    <xdr:clientData/>
  </xdr:twoCellAnchor>
  <xdr:twoCellAnchor>
    <xdr:from>
      <xdr:col>3</xdr:col>
      <xdr:colOff>666099</xdr:colOff>
      <xdr:row>4</xdr:row>
      <xdr:rowOff>43887</xdr:rowOff>
    </xdr:from>
    <xdr:to>
      <xdr:col>4</xdr:col>
      <xdr:colOff>661140</xdr:colOff>
      <xdr:row>5</xdr:row>
      <xdr:rowOff>86317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6896570" y="805887"/>
          <a:ext cx="80186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4</xdr:row>
      <xdr:rowOff>308420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46594" cy="1118045"/>
        </a:xfrm>
        <a:prstGeom prst="rect">
          <a:avLst/>
        </a:prstGeom>
      </xdr:spPr>
    </xdr:pic>
    <xdr:clientData/>
  </xdr:twoCellAnchor>
  <xdr:twoCellAnchor>
    <xdr:from>
      <xdr:col>1</xdr:col>
      <xdr:colOff>2095501</xdr:colOff>
      <xdr:row>1</xdr:row>
      <xdr:rowOff>35719</xdr:rowOff>
    </xdr:from>
    <xdr:to>
      <xdr:col>5</xdr:col>
      <xdr:colOff>924720</xdr:colOff>
      <xdr:row>4</xdr:row>
      <xdr:rowOff>19845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024189" y="238125"/>
          <a:ext cx="3413125" cy="591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6</xdr:col>
      <xdr:colOff>750084</xdr:colOff>
      <xdr:row>3</xdr:row>
      <xdr:rowOff>171414</xdr:rowOff>
    </xdr:from>
    <xdr:to>
      <xdr:col>7</xdr:col>
      <xdr:colOff>718562</xdr:colOff>
      <xdr:row>4</xdr:row>
      <xdr:rowOff>214312</xdr:rowOff>
    </xdr:to>
    <xdr:grpSp>
      <xdr:nvGrpSpPr>
        <xdr:cNvPr id="17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9870272" y="778633"/>
          <a:ext cx="861446" cy="245304"/>
          <a:chOff x="7817675" y="768144"/>
          <a:chExt cx="918516" cy="249238"/>
        </a:xfrm>
      </xdr:grpSpPr>
      <xdr:sp macro="" textlink="">
        <xdr:nvSpPr>
          <xdr:cNvPr id="18" name="Retângulo Arredondad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7</xdr:row>
      <xdr:rowOff>48817</xdr:rowOff>
    </xdr:to>
    <xdr:pic>
      <xdr:nvPicPr>
        <xdr:cNvPr id="70" name="Imagem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05875" cy="1134667"/>
        </a:xfrm>
        <a:prstGeom prst="rect">
          <a:avLst/>
        </a:prstGeom>
      </xdr:spPr>
    </xdr:pic>
    <xdr:clientData/>
  </xdr:twoCellAnchor>
  <xdr:twoCellAnchor>
    <xdr:from>
      <xdr:col>0</xdr:col>
      <xdr:colOff>1057463</xdr:colOff>
      <xdr:row>0</xdr:row>
      <xdr:rowOff>149227</xdr:rowOff>
    </xdr:from>
    <xdr:to>
      <xdr:col>6</xdr:col>
      <xdr:colOff>483534</xdr:colOff>
      <xdr:row>6</xdr:row>
      <xdr:rowOff>8779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057463" y="149227"/>
          <a:ext cx="708417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6</xdr:col>
      <xdr:colOff>194469</xdr:colOff>
      <xdr:row>5</xdr:row>
      <xdr:rowOff>28575</xdr:rowOff>
    </xdr:from>
    <xdr:to>
      <xdr:col>7</xdr:col>
      <xdr:colOff>78583</xdr:colOff>
      <xdr:row>6</xdr:row>
      <xdr:rowOff>88900</xdr:rowOff>
    </xdr:to>
    <xdr:grpSp>
      <xdr:nvGrpSpPr>
        <xdr:cNvPr id="47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pSpPr/>
      </xdr:nvGrpSpPr>
      <xdr:grpSpPr>
        <a:xfrm>
          <a:off x="7478293" y="812987"/>
          <a:ext cx="802996" cy="217207"/>
          <a:chOff x="7817675" y="768144"/>
          <a:chExt cx="918516" cy="249238"/>
        </a:xfrm>
      </xdr:grpSpPr>
      <xdr:sp macro="" textlink="">
        <xdr:nvSpPr>
          <xdr:cNvPr id="49" name="Retângulo Arredondado 48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23813</xdr:colOff>
      <xdr:row>5</xdr:row>
      <xdr:rowOff>181420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84469" cy="1133920"/>
        </a:xfrm>
        <a:prstGeom prst="rect">
          <a:avLst/>
        </a:prstGeom>
      </xdr:spPr>
    </xdr:pic>
    <xdr:clientData/>
  </xdr:twoCellAnchor>
  <xdr:twoCellAnchor>
    <xdr:from>
      <xdr:col>1</xdr:col>
      <xdr:colOff>804075</xdr:colOff>
      <xdr:row>1</xdr:row>
      <xdr:rowOff>15874</xdr:rowOff>
    </xdr:from>
    <xdr:to>
      <xdr:col>9</xdr:col>
      <xdr:colOff>323858</xdr:colOff>
      <xdr:row>5</xdr:row>
      <xdr:rowOff>92914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32763" y="206374"/>
          <a:ext cx="7020720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8</xdr:col>
      <xdr:colOff>291852</xdr:colOff>
      <xdr:row>4</xdr:row>
      <xdr:rowOff>66895</xdr:rowOff>
    </xdr:from>
    <xdr:to>
      <xdr:col>9</xdr:col>
      <xdr:colOff>540893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8161883" y="828895"/>
          <a:ext cx="808635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1273969</xdr:colOff>
      <xdr:row>5</xdr:row>
      <xdr:rowOff>71883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0" cy="102438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632031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547686</xdr:colOff>
      <xdr:row>0</xdr:row>
      <xdr:rowOff>154781</xdr:rowOff>
    </xdr:from>
    <xdr:to>
      <xdr:col>5</xdr:col>
      <xdr:colOff>547686</xdr:colOff>
      <xdr:row>3</xdr:row>
      <xdr:rowOff>130969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476374" y="154781"/>
          <a:ext cx="7703343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339467</xdr:colOff>
      <xdr:row>3</xdr:row>
      <xdr:rowOff>146483</xdr:rowOff>
    </xdr:from>
    <xdr:to>
      <xdr:col>5</xdr:col>
      <xdr:colOff>1175881</xdr:colOff>
      <xdr:row>5</xdr:row>
      <xdr:rowOff>0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8971498" y="717983"/>
          <a:ext cx="836414" cy="234517"/>
          <a:chOff x="7817675" y="768144"/>
          <a:chExt cx="918516" cy="249238"/>
        </a:xfrm>
      </xdr:grpSpPr>
      <xdr:sp macro="" textlink="">
        <xdr:nvSpPr>
          <xdr:cNvPr id="8" name="Retângulo Arredondado 5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35719</xdr:colOff>
      <xdr:row>5</xdr:row>
      <xdr:rowOff>71883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0" cy="1119633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1</xdr:row>
      <xdr:rowOff>57150</xdr:rowOff>
    </xdr:from>
    <xdr:to>
      <xdr:col>6</xdr:col>
      <xdr:colOff>1047750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452563" y="247650"/>
          <a:ext cx="5512593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6</xdr:col>
      <xdr:colOff>251377</xdr:colOff>
      <xdr:row>3</xdr:row>
      <xdr:rowOff>214312</xdr:rowOff>
    </xdr:from>
    <xdr:to>
      <xdr:col>6</xdr:col>
      <xdr:colOff>1061598</xdr:colOff>
      <xdr:row>4</xdr:row>
      <xdr:rowOff>228600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7287971" y="785812"/>
          <a:ext cx="810221" cy="25241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881064</xdr:colOff>
      <xdr:row>34</xdr:row>
      <xdr:rowOff>163360</xdr:rowOff>
    </xdr:from>
    <xdr:to>
      <xdr:col>6</xdr:col>
      <xdr:colOff>250032</xdr:colOff>
      <xdr:row>36</xdr:row>
      <xdr:rowOff>47625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81064" y="6723704"/>
          <a:ext cx="6405562" cy="2652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Valores acumulados – janela móvel (Jul/21 – Jun/22)</a:t>
          </a:r>
        </a:p>
      </xdr:txBody>
    </xdr:sp>
    <xdr:clientData/>
  </xdr:twoCellAnchor>
  <xdr:twoCellAnchor editAs="oneCell">
    <xdr:from>
      <xdr:col>1</xdr:col>
      <xdr:colOff>1083468</xdr:colOff>
      <xdr:row>12</xdr:row>
      <xdr:rowOff>107157</xdr:rowOff>
    </xdr:from>
    <xdr:to>
      <xdr:col>6</xdr:col>
      <xdr:colOff>706299</xdr:colOff>
      <xdr:row>31</xdr:row>
      <xdr:rowOff>96802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12156" y="2476501"/>
          <a:ext cx="5730737" cy="36091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5</xdr:row>
      <xdr:rowOff>109983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22281" cy="1122014"/>
        </a:xfrm>
        <a:prstGeom prst="rect">
          <a:avLst/>
        </a:prstGeom>
      </xdr:spPr>
    </xdr:pic>
    <xdr:clientData/>
  </xdr:twoCellAnchor>
  <xdr:twoCellAnchor>
    <xdr:from>
      <xdr:col>0</xdr:col>
      <xdr:colOff>1507333</xdr:colOff>
      <xdr:row>1</xdr:row>
      <xdr:rowOff>44450</xdr:rowOff>
    </xdr:from>
    <xdr:to>
      <xdr:col>8</xdr:col>
      <xdr:colOff>35718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07333" y="246856"/>
          <a:ext cx="5326854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6</xdr:col>
      <xdr:colOff>810174</xdr:colOff>
      <xdr:row>4</xdr:row>
      <xdr:rowOff>12123</xdr:rowOff>
    </xdr:from>
    <xdr:to>
      <xdr:col>7</xdr:col>
      <xdr:colOff>771464</xdr:colOff>
      <xdr:row>5</xdr:row>
      <xdr:rowOff>41853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5906049" y="821748"/>
          <a:ext cx="806634" cy="232136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35719</xdr:colOff>
      <xdr:row>16</xdr:row>
      <xdr:rowOff>83345</xdr:rowOff>
    </xdr:from>
    <xdr:to>
      <xdr:col>7</xdr:col>
      <xdr:colOff>838923</xdr:colOff>
      <xdr:row>30</xdr:row>
      <xdr:rowOff>127218</xdr:rowOff>
    </xdr:to>
    <xdr:pic>
      <xdr:nvPicPr>
        <xdr:cNvPr id="59" name="Imagem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38313" y="4083845"/>
          <a:ext cx="5041829" cy="2877561"/>
        </a:xfrm>
        <a:prstGeom prst="rect">
          <a:avLst/>
        </a:prstGeom>
      </xdr:spPr>
    </xdr:pic>
    <xdr:clientData/>
  </xdr:twoCellAnchor>
  <xdr:twoCellAnchor editAs="oneCell">
    <xdr:from>
      <xdr:col>1</xdr:col>
      <xdr:colOff>392903</xdr:colOff>
      <xdr:row>31</xdr:row>
      <xdr:rowOff>190500</xdr:rowOff>
    </xdr:from>
    <xdr:to>
      <xdr:col>8</xdr:col>
      <xdr:colOff>338857</xdr:colOff>
      <xdr:row>46</xdr:row>
      <xdr:rowOff>31967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497" y="7227094"/>
          <a:ext cx="5041829" cy="28775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06574" y="206374"/>
          <a:ext cx="6022976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2</xdr:col>
      <xdr:colOff>202407</xdr:colOff>
      <xdr:row>8</xdr:row>
      <xdr:rowOff>71438</xdr:rowOff>
    </xdr:from>
    <xdr:to>
      <xdr:col>6</xdr:col>
      <xdr:colOff>675353</xdr:colOff>
      <xdr:row>17</xdr:row>
      <xdr:rowOff>163520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2357438" y="1595438"/>
          <a:ext cx="3913853" cy="1806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2</xdr:col>
      <xdr:colOff>202407</xdr:colOff>
      <xdr:row>8</xdr:row>
      <xdr:rowOff>11907</xdr:rowOff>
    </xdr:from>
    <xdr:to>
      <xdr:col>6</xdr:col>
      <xdr:colOff>675353</xdr:colOff>
      <xdr:row>17</xdr:row>
      <xdr:rowOff>103989</xdr:rowOff>
    </xdr:to>
    <xdr:sp macro="" textlink="">
      <xdr:nvSpPr>
        <xdr:cNvPr id="34" name="Retângulo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/>
      </xdr:nvSpPr>
      <xdr:spPr>
        <a:xfrm>
          <a:off x="2357438" y="1535907"/>
          <a:ext cx="3913853" cy="1806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1</xdr:col>
      <xdr:colOff>1785937</xdr:colOff>
      <xdr:row>8</xdr:row>
      <xdr:rowOff>11907</xdr:rowOff>
    </xdr:from>
    <xdr:to>
      <xdr:col>6</xdr:col>
      <xdr:colOff>377696</xdr:colOff>
      <xdr:row>17</xdr:row>
      <xdr:rowOff>103989</xdr:rowOff>
    </xdr:to>
    <xdr:sp macro="" textlink="">
      <xdr:nvSpPr>
        <xdr:cNvPr id="35" name="Retângulo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/>
      </xdr:nvSpPr>
      <xdr:spPr>
        <a:xfrm>
          <a:off x="2059781" y="1535907"/>
          <a:ext cx="3913853" cy="1806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1</xdr:col>
      <xdr:colOff>1808948</xdr:colOff>
      <xdr:row>27</xdr:row>
      <xdr:rowOff>168878</xdr:rowOff>
    </xdr:from>
    <xdr:to>
      <xdr:col>6</xdr:col>
      <xdr:colOff>400707</xdr:colOff>
      <xdr:row>37</xdr:row>
      <xdr:rowOff>70460</xdr:rowOff>
    </xdr:to>
    <xdr:sp macro="" textlink="">
      <xdr:nvSpPr>
        <xdr:cNvPr id="36" name="Retângulo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/>
      </xdr:nvSpPr>
      <xdr:spPr>
        <a:xfrm>
          <a:off x="2082792" y="5312378"/>
          <a:ext cx="3913853" cy="1806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1</xdr:col>
      <xdr:colOff>1799698</xdr:colOff>
      <xdr:row>17</xdr:row>
      <xdr:rowOff>116790</xdr:rowOff>
    </xdr:from>
    <xdr:to>
      <xdr:col>6</xdr:col>
      <xdr:colOff>391457</xdr:colOff>
      <xdr:row>27</xdr:row>
      <xdr:rowOff>18372</xdr:rowOff>
    </xdr:to>
    <xdr:sp macro="" textlink="">
      <xdr:nvSpPr>
        <xdr:cNvPr id="37" name="Retângulo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/>
      </xdr:nvSpPr>
      <xdr:spPr>
        <a:xfrm>
          <a:off x="2073542" y="3355290"/>
          <a:ext cx="3913853" cy="1806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2</xdr:col>
      <xdr:colOff>392101</xdr:colOff>
      <xdr:row>28</xdr:row>
      <xdr:rowOff>126166</xdr:rowOff>
    </xdr:from>
    <xdr:to>
      <xdr:col>7</xdr:col>
      <xdr:colOff>420842</xdr:colOff>
      <xdr:row>34</xdr:row>
      <xdr:rowOff>752</xdr:rowOff>
    </xdr:to>
    <xdr:sp macro="" textlink="">
      <xdr:nvSpPr>
        <xdr:cNvPr id="38" name="CaixaDeTexto 10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2547132" y="5460166"/>
          <a:ext cx="4207835" cy="10175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</a:pPr>
          <a:r>
            <a:rPr lang="pt-BR" sz="1600" b="1">
              <a:solidFill>
                <a:schemeClr val="accent3"/>
              </a:solidFill>
              <a:latin typeface="Century Gothic" panose="020B0502020202020204" pitchFamily="34" charset="0"/>
            </a:rPr>
            <a:t>Perdas Estimadas</a:t>
          </a:r>
          <a:r>
            <a:rPr lang="pt-BR" sz="1600" b="1">
              <a:solidFill>
                <a:schemeClr val="tx2"/>
              </a:solidFill>
              <a:latin typeface="Century Gothic" panose="020B0502020202020204" pitchFamily="34" charset="0"/>
            </a:rPr>
            <a:t> </a:t>
          </a:r>
          <a:r>
            <a:rPr lang="pt-BR" sz="1600" b="1">
              <a:solidFill>
                <a:schemeClr val="accent3"/>
              </a:solidFill>
              <a:latin typeface="Century Gothic" panose="020B0502020202020204" pitchFamily="34" charset="0"/>
              <a:cs typeface="Times New Roman" panose="02020603050405020304" pitchFamily="18" charset="0"/>
            </a:rPr>
            <a:t>|</a:t>
          </a:r>
          <a:r>
            <a:rPr lang="pt-BR" sz="1600" b="1">
              <a:solidFill>
                <a:schemeClr val="tx2"/>
              </a:solidFill>
              <a:latin typeface="Century Gothic" panose="020B0502020202020204" pitchFamily="34" charset="0"/>
            </a:rPr>
            <a:t> </a:t>
          </a:r>
          <a:r>
            <a:rPr lang="pt-BR" sz="1400" b="1">
              <a:solidFill>
                <a:schemeClr val="tx2"/>
              </a:solidFill>
              <a:latin typeface="Century Gothic" panose="020B0502020202020204" pitchFamily="34" charset="0"/>
            </a:rPr>
            <a:t>PECLD  (R$ milhões)</a:t>
          </a:r>
        </a:p>
        <a:p>
          <a:pPr>
            <a:spcBef>
              <a:spcPts val="200"/>
            </a:spcBef>
          </a:pPr>
          <a:endParaRPr lang="pt-BR" sz="1400" b="1">
            <a:solidFill>
              <a:schemeClr val="tx2"/>
            </a:solidFill>
            <a:latin typeface="Century Gothic" panose="020B0502020202020204" pitchFamily="34" charset="0"/>
          </a:endParaRPr>
        </a:p>
        <a:p>
          <a:pPr lvl="0">
            <a:spcBef>
              <a:spcPts val="200"/>
            </a:spcBef>
          </a:pPr>
          <a:r>
            <a:rPr lang="pt-BR" sz="1200">
              <a:solidFill>
                <a:srgbClr val="5E5A5A"/>
              </a:solidFill>
              <a:latin typeface="Century Gothic" panose="020B0502020202020204" pitchFamily="34" charset="0"/>
            </a:rPr>
            <a:t>Fornecimento de Energia e Uso da Rede</a:t>
          </a:r>
        </a:p>
        <a:p>
          <a:pPr>
            <a:spcBef>
              <a:spcPts val="200"/>
            </a:spcBef>
          </a:pPr>
          <a:endParaRPr lang="pt-BR" sz="1200" b="1">
            <a:solidFill>
              <a:schemeClr val="tx2"/>
            </a:solidFill>
            <a:latin typeface="+mj-lt"/>
          </a:endParaRPr>
        </a:p>
      </xdr:txBody>
    </xdr:sp>
    <xdr:clientData/>
  </xdr:twoCellAnchor>
  <xdr:twoCellAnchor>
    <xdr:from>
      <xdr:col>2</xdr:col>
      <xdr:colOff>369090</xdr:colOff>
      <xdr:row>10</xdr:row>
      <xdr:rowOff>63604</xdr:rowOff>
    </xdr:from>
    <xdr:to>
      <xdr:col>6</xdr:col>
      <xdr:colOff>528183</xdr:colOff>
      <xdr:row>17</xdr:row>
      <xdr:rowOff>170104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392101</xdr:colOff>
      <xdr:row>30</xdr:row>
      <xdr:rowOff>73977</xdr:rowOff>
    </xdr:from>
    <xdr:to>
      <xdr:col>6</xdr:col>
      <xdr:colOff>551194</xdr:colOff>
      <xdr:row>37</xdr:row>
      <xdr:rowOff>180477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382851</xdr:colOff>
      <xdr:row>18</xdr:row>
      <xdr:rowOff>95882</xdr:rowOff>
    </xdr:from>
    <xdr:to>
      <xdr:col>7</xdr:col>
      <xdr:colOff>411592</xdr:colOff>
      <xdr:row>20</xdr:row>
      <xdr:rowOff>53436</xdr:rowOff>
    </xdr:to>
    <xdr:sp macro="" textlink="">
      <xdr:nvSpPr>
        <xdr:cNvPr id="41" name="CaixaDeTexto 13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2537882" y="3524882"/>
          <a:ext cx="4207835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</a:pPr>
          <a:r>
            <a:rPr lang="pt-BR" sz="1600" b="1">
              <a:solidFill>
                <a:schemeClr val="accent3"/>
              </a:solidFill>
              <a:latin typeface="Century Gothic" panose="020B0502020202020204" pitchFamily="34" charset="0"/>
            </a:rPr>
            <a:t>Arrecadação </a:t>
          </a:r>
          <a:r>
            <a:rPr lang="pt-BR" sz="1600" b="1">
              <a:solidFill>
                <a:schemeClr val="accent3"/>
              </a:solidFill>
              <a:latin typeface="Century Gothic" panose="020B0502020202020204" pitchFamily="34" charset="0"/>
              <a:cs typeface="Times New Roman" panose="02020603050405020304" pitchFamily="18" charset="0"/>
            </a:rPr>
            <a:t>|</a:t>
          </a:r>
          <a:r>
            <a:rPr lang="pt-BR" sz="1400" b="1">
              <a:solidFill>
                <a:schemeClr val="tx2"/>
              </a:solidFill>
              <a:latin typeface="Century Gothic" panose="020B0502020202020204" pitchFamily="34" charset="0"/>
            </a:rPr>
            <a:t>Canais Digitais (%) </a:t>
          </a:r>
          <a:endParaRPr lang="pt-BR" sz="1600" b="1">
            <a:solidFill>
              <a:schemeClr val="tx2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539777</xdr:colOff>
      <xdr:row>21</xdr:row>
      <xdr:rowOff>39999</xdr:rowOff>
    </xdr:from>
    <xdr:to>
      <xdr:col>6</xdr:col>
      <xdr:colOff>698870</xdr:colOff>
      <xdr:row>27</xdr:row>
      <xdr:rowOff>108927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369090</xdr:colOff>
      <xdr:row>8</xdr:row>
      <xdr:rowOff>154781</xdr:rowOff>
    </xdr:from>
    <xdr:to>
      <xdr:col>7</xdr:col>
      <xdr:colOff>397831</xdr:colOff>
      <xdr:row>11</xdr:row>
      <xdr:rowOff>101372</xdr:rowOff>
    </xdr:to>
    <xdr:sp macro="" textlink="">
      <xdr:nvSpPr>
        <xdr:cNvPr id="43" name="CaixaDeTexto 15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2524121" y="1678781"/>
          <a:ext cx="4207835" cy="51809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200"/>
            </a:spcBef>
          </a:pPr>
          <a:r>
            <a:rPr lang="pt-BR" sz="1400" b="1">
              <a:solidFill>
                <a:schemeClr val="accent3"/>
              </a:solidFill>
              <a:latin typeface="Century Gothic" panose="020B0502020202020204" pitchFamily="34" charset="0"/>
            </a:rPr>
            <a:t>Índice</a:t>
          </a:r>
          <a:r>
            <a:rPr lang="pt-BR" sz="1400" b="1" baseline="0">
              <a:solidFill>
                <a:schemeClr val="accent3"/>
              </a:solidFill>
              <a:latin typeface="Century Gothic" panose="020B0502020202020204" pitchFamily="34" charset="0"/>
            </a:rPr>
            <a:t> de Contas Arrecadadas</a:t>
          </a:r>
          <a:r>
            <a:rPr lang="pt-BR" sz="1400" b="1">
              <a:solidFill>
                <a:schemeClr val="accent3"/>
              </a:solidFill>
              <a:effectLst/>
              <a:latin typeface="Century Gothic" panose="020B0502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| </a:t>
          </a:r>
          <a:r>
            <a:rPr lang="pt-BR" sz="1200" b="1" baseline="0">
              <a:solidFill>
                <a:schemeClr val="tx2"/>
              </a:solidFill>
              <a:latin typeface="Century Gothic" panose="020B0502020202020204" pitchFamily="34" charset="0"/>
            </a:rPr>
            <a:t>ARFA (%)</a:t>
          </a:r>
        </a:p>
        <a:p>
          <a:pPr>
            <a:spcBef>
              <a:spcPts val="200"/>
            </a:spcBef>
          </a:pPr>
          <a:r>
            <a:rPr lang="pt-BR" sz="1200" baseline="0">
              <a:solidFill>
                <a:schemeClr val="tx2"/>
              </a:solidFill>
              <a:latin typeface="Century Gothic" panose="020B0502020202020204" pitchFamily="34" charset="0"/>
            </a:rPr>
            <a:t>Arrecadação/Faturamento</a:t>
          </a:r>
          <a:endParaRPr lang="pt-BR" sz="1200">
            <a:solidFill>
              <a:schemeClr val="tx2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386303</xdr:colOff>
      <xdr:row>19</xdr:row>
      <xdr:rowOff>170718</xdr:rowOff>
    </xdr:from>
    <xdr:to>
      <xdr:col>7</xdr:col>
      <xdr:colOff>247097</xdr:colOff>
      <xdr:row>21</xdr:row>
      <xdr:rowOff>43634</xdr:rowOff>
    </xdr:to>
    <xdr:sp macro="" textlink="">
      <xdr:nvSpPr>
        <xdr:cNvPr id="44" name="Retângulo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/>
      </xdr:nvSpPr>
      <xdr:spPr>
        <a:xfrm>
          <a:off x="2541334" y="3790218"/>
          <a:ext cx="4039888" cy="2539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050">
              <a:solidFill>
                <a:schemeClr val="tx2"/>
              </a:solidFill>
              <a:latin typeface="Century Gothic" panose="020B0502020202020204" pitchFamily="34" charset="0"/>
            </a:rPr>
            <a:t>PIX, cartão, aplicativo, débito automático, terminal, outros </a:t>
          </a:r>
        </a:p>
      </xdr:txBody>
    </xdr:sp>
    <xdr:clientData/>
  </xdr:twoCellAnchor>
  <xdr:twoCellAnchor>
    <xdr:from>
      <xdr:col>1</xdr:col>
      <xdr:colOff>1808948</xdr:colOff>
      <xdr:row>28</xdr:row>
      <xdr:rowOff>4090</xdr:rowOff>
    </xdr:from>
    <xdr:to>
      <xdr:col>6</xdr:col>
      <xdr:colOff>400707</xdr:colOff>
      <xdr:row>37</xdr:row>
      <xdr:rowOff>96172</xdr:rowOff>
    </xdr:to>
    <xdr:sp macro="" textlink="">
      <xdr:nvSpPr>
        <xdr:cNvPr id="45" name="Retângulo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/>
      </xdr:nvSpPr>
      <xdr:spPr>
        <a:xfrm>
          <a:off x="2082792" y="5338090"/>
          <a:ext cx="3913853" cy="1806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2</xdr:col>
      <xdr:colOff>405862</xdr:colOff>
      <xdr:row>28</xdr:row>
      <xdr:rowOff>49613</xdr:rowOff>
    </xdr:from>
    <xdr:to>
      <xdr:col>7</xdr:col>
      <xdr:colOff>140622</xdr:colOff>
      <xdr:row>37</xdr:row>
      <xdr:rowOff>182587</xdr:rowOff>
    </xdr:to>
    <xdr:sp macro="" textlink="">
      <xdr:nvSpPr>
        <xdr:cNvPr id="46" name="Retângulo: Cantos Arredondados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/>
      </xdr:nvSpPr>
      <xdr:spPr>
        <a:xfrm>
          <a:off x="2560893" y="5383613"/>
          <a:ext cx="3913854" cy="1847474"/>
        </a:xfrm>
        <a:prstGeom prst="roundRect">
          <a:avLst>
            <a:gd name="adj" fmla="val 1896"/>
          </a:avLst>
        </a:prstGeom>
        <a:noFill/>
        <a:ln w="19050">
          <a:gradFill flip="none" rotWithShape="1">
            <a:gsLst>
              <a:gs pos="0">
                <a:srgbClr val="1FFE8C"/>
              </a:gs>
              <a:gs pos="100000">
                <a:srgbClr val="C4FE40"/>
              </a:gs>
            </a:gsLst>
            <a:lin ang="1080000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</xdr:txBody>
    </xdr:sp>
    <xdr:clientData/>
  </xdr:twoCellAnchor>
  <xdr:twoCellAnchor>
    <xdr:from>
      <xdr:col>1</xdr:col>
      <xdr:colOff>1799698</xdr:colOff>
      <xdr:row>18</xdr:row>
      <xdr:rowOff>23032</xdr:rowOff>
    </xdr:from>
    <xdr:to>
      <xdr:col>6</xdr:col>
      <xdr:colOff>391457</xdr:colOff>
      <xdr:row>27</xdr:row>
      <xdr:rowOff>115114</xdr:rowOff>
    </xdr:to>
    <xdr:sp macro="" textlink="">
      <xdr:nvSpPr>
        <xdr:cNvPr id="47" name="Retângulo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/>
      </xdr:nvSpPr>
      <xdr:spPr>
        <a:xfrm>
          <a:off x="2073542" y="3452032"/>
          <a:ext cx="3913853" cy="1806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2</xdr:col>
      <xdr:colOff>396612</xdr:colOff>
      <xdr:row>18</xdr:row>
      <xdr:rowOff>56363</xdr:rowOff>
    </xdr:from>
    <xdr:to>
      <xdr:col>7</xdr:col>
      <xdr:colOff>131372</xdr:colOff>
      <xdr:row>27</xdr:row>
      <xdr:rowOff>189337</xdr:rowOff>
    </xdr:to>
    <xdr:sp macro="" textlink="">
      <xdr:nvSpPr>
        <xdr:cNvPr id="48" name="Retângulo: Cantos Arredondados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/>
      </xdr:nvSpPr>
      <xdr:spPr>
        <a:xfrm>
          <a:off x="2551643" y="3485363"/>
          <a:ext cx="3913854" cy="1847474"/>
        </a:xfrm>
        <a:prstGeom prst="roundRect">
          <a:avLst>
            <a:gd name="adj" fmla="val 1896"/>
          </a:avLst>
        </a:prstGeom>
        <a:noFill/>
        <a:ln w="19050">
          <a:gradFill flip="none" rotWithShape="1">
            <a:gsLst>
              <a:gs pos="0">
                <a:srgbClr val="1FFE8C"/>
              </a:gs>
              <a:gs pos="100000">
                <a:srgbClr val="C4FE40"/>
              </a:gs>
            </a:gsLst>
            <a:lin ang="1080000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  <a:p>
          <a:pPr algn="ctr"/>
          <a:endParaRPr lang="pt-BR" sz="2400" b="1">
            <a:solidFill>
              <a:srgbClr val="107762"/>
            </a:solidFill>
            <a:latin typeface="Century Ghotic"/>
          </a:endParaRPr>
        </a:p>
      </xdr:txBody>
    </xdr:sp>
    <xdr:clientData/>
  </xdr:twoCellAnchor>
  <xdr:twoCellAnchor>
    <xdr:from>
      <xdr:col>2</xdr:col>
      <xdr:colOff>369091</xdr:colOff>
      <xdr:row>8</xdr:row>
      <xdr:rowOff>83343</xdr:rowOff>
    </xdr:from>
    <xdr:to>
      <xdr:col>7</xdr:col>
      <xdr:colOff>103850</xdr:colOff>
      <xdr:row>17</xdr:row>
      <xdr:rowOff>175425</xdr:rowOff>
    </xdr:to>
    <xdr:sp macro="" textlink="">
      <xdr:nvSpPr>
        <xdr:cNvPr id="49" name="Retângulo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/>
      </xdr:nvSpPr>
      <xdr:spPr>
        <a:xfrm>
          <a:off x="2524122" y="1607343"/>
          <a:ext cx="3913853" cy="1806582"/>
        </a:xfrm>
        <a:prstGeom prst="rect">
          <a:avLst/>
        </a:prstGeom>
        <a:noFill/>
        <a:ln w="19050">
          <a:gradFill flip="none" rotWithShape="1">
            <a:gsLst>
              <a:gs pos="0">
                <a:srgbClr val="1FFE8C"/>
              </a:gs>
              <a:gs pos="100000">
                <a:srgbClr val="C4FE40"/>
              </a:gs>
            </a:gsLst>
            <a:lin ang="1080000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pt-BR" sz="2400" b="1" kern="1200">
            <a:solidFill>
              <a:srgbClr val="107762"/>
            </a:solidFill>
            <a:latin typeface="Century Ghotic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404812</xdr:colOff>
      <xdr:row>29</xdr:row>
      <xdr:rowOff>178594</xdr:rowOff>
    </xdr:from>
    <xdr:to>
      <xdr:col>7</xdr:col>
      <xdr:colOff>265606</xdr:colOff>
      <xdr:row>31</xdr:row>
      <xdr:rowOff>55037</xdr:rowOff>
    </xdr:to>
    <xdr:sp macro="" textlink="">
      <xdr:nvSpPr>
        <xdr:cNvPr id="98" name="Retângulo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/>
      </xdr:nvSpPr>
      <xdr:spPr>
        <a:xfrm>
          <a:off x="2559843" y="5703094"/>
          <a:ext cx="4039888" cy="2574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latinLnBrk="0" hangingPunct="1"/>
          <a:r>
            <a:rPr lang="pt-BR" sz="1050" kern="120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Fornecimento de Energia e Uso da Rede</a:t>
          </a:r>
          <a:endParaRPr lang="pt-BR" sz="1050">
            <a:effectLst/>
            <a:latin typeface="Century Gothic" panose="020B0502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7:D12" totalsRowShown="0" headerRowDxfId="38">
  <tableColumns count="3">
    <tableColumn id="1" xr3:uid="{00000000-0010-0000-0000-000001000000}" name="Ano" dataDxfId="37"/>
    <tableColumn id="2" xr3:uid="{00000000-0010-0000-0000-000002000000}" name="Limite" dataDxfId="36" dataCellStyle="Vírgula"/>
    <tableColumn id="3" xr3:uid="{00000000-0010-0000-0000-000003000000}" name="DECi" dataDxfId="35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4" displayName="Tabela14" ref="F7:H13" totalsRowShown="0" headerRowDxfId="34">
  <tableColumns count="3">
    <tableColumn id="1" xr3:uid="{00000000-0010-0000-0100-000001000000}" name="Ano" dataDxfId="33"/>
    <tableColumn id="2" xr3:uid="{00000000-0010-0000-0100-000002000000}" name="Limite" dataDxfId="32" dataCellStyle="Vírgula"/>
    <tableColumn id="3" xr3:uid="{00000000-0010-0000-0100-000003000000}" name="FECi" dataDxfId="31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="80" zoomScaleNormal="80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94"/>
      <c r="N1" s="94"/>
      <c r="O1" s="94"/>
    </row>
    <row r="2" spans="13:15" x14ac:dyDescent="0.25">
      <c r="M2" s="94"/>
      <c r="N2" s="94"/>
      <c r="O2" s="94"/>
    </row>
    <row r="3" spans="13:15" x14ac:dyDescent="0.25">
      <c r="M3" s="94"/>
      <c r="N3" s="94"/>
      <c r="O3" s="94"/>
    </row>
    <row r="4" spans="13:15" x14ac:dyDescent="0.25">
      <c r="M4" s="94"/>
      <c r="N4" s="94"/>
      <c r="O4" s="94"/>
    </row>
    <row r="5" spans="13:15" x14ac:dyDescent="0.25">
      <c r="M5" s="94"/>
      <c r="N5" s="94"/>
      <c r="O5" s="94"/>
    </row>
    <row r="6" spans="13:15" x14ac:dyDescent="0.25">
      <c r="M6" s="94"/>
      <c r="N6" s="94"/>
      <c r="O6" s="94"/>
    </row>
    <row r="7" spans="13:15" x14ac:dyDescent="0.25">
      <c r="M7" s="94"/>
      <c r="N7" s="94"/>
      <c r="O7" s="94"/>
    </row>
    <row r="8" spans="13:15" x14ac:dyDescent="0.25">
      <c r="M8" s="94"/>
      <c r="N8" s="94"/>
      <c r="O8" s="94"/>
    </row>
    <row r="9" spans="13:15" x14ac:dyDescent="0.25">
      <c r="M9" s="94"/>
      <c r="N9" s="94"/>
      <c r="O9" s="94"/>
    </row>
    <row r="10" spans="13:15" x14ac:dyDescent="0.25">
      <c r="M10" s="94"/>
      <c r="N10" s="94"/>
      <c r="O10" s="94"/>
    </row>
    <row r="11" spans="13:15" x14ac:dyDescent="0.25">
      <c r="M11" s="94"/>
      <c r="N11" s="94"/>
      <c r="O11" s="94"/>
    </row>
    <row r="12" spans="13:15" x14ac:dyDescent="0.25">
      <c r="M12" s="94"/>
      <c r="N12" s="94"/>
      <c r="O12" s="94"/>
    </row>
    <row r="13" spans="13:15" x14ac:dyDescent="0.25">
      <c r="M13" s="94"/>
      <c r="N13" s="94"/>
      <c r="O13" s="94"/>
    </row>
    <row r="14" spans="13:15" x14ac:dyDescent="0.25">
      <c r="M14" s="94"/>
      <c r="N14" s="94"/>
      <c r="O14" s="94"/>
    </row>
    <row r="15" spans="13:15" x14ac:dyDescent="0.25">
      <c r="M15" s="94"/>
      <c r="N15" s="94"/>
      <c r="O15" s="94"/>
    </row>
    <row r="16" spans="13:15" x14ac:dyDescent="0.25">
      <c r="M16" s="94"/>
      <c r="N16" s="94"/>
      <c r="O16" s="94"/>
    </row>
    <row r="17" spans="13:15" x14ac:dyDescent="0.25">
      <c r="M17" s="94"/>
      <c r="N17" s="94"/>
      <c r="O17" s="94"/>
    </row>
    <row r="18" spans="13:15" x14ac:dyDescent="0.25">
      <c r="M18" s="94"/>
      <c r="N18" s="94"/>
      <c r="O18" s="94"/>
    </row>
    <row r="19" spans="13:15" x14ac:dyDescent="0.25">
      <c r="M19" s="94"/>
      <c r="N19" s="94"/>
      <c r="O19" s="94"/>
    </row>
    <row r="20" spans="13:15" x14ac:dyDescent="0.25">
      <c r="M20" s="94"/>
      <c r="N20" s="94"/>
      <c r="O20" s="94"/>
    </row>
    <row r="21" spans="13:15" x14ac:dyDescent="0.25">
      <c r="M21" s="94"/>
      <c r="N21" s="94"/>
      <c r="O21" s="94"/>
    </row>
    <row r="22" spans="13:15" x14ac:dyDescent="0.25">
      <c r="M22" s="94"/>
      <c r="N22" s="94"/>
      <c r="O22" s="94"/>
    </row>
    <row r="23" spans="13:15" x14ac:dyDescent="0.25">
      <c r="M23" s="94"/>
      <c r="N23" s="94"/>
      <c r="O23" s="94"/>
    </row>
    <row r="24" spans="13:15" x14ac:dyDescent="0.25">
      <c r="M24" s="94"/>
      <c r="N24" s="94"/>
      <c r="O24" s="94"/>
    </row>
    <row r="25" spans="13:15" x14ac:dyDescent="0.25">
      <c r="M25" s="94"/>
      <c r="N25" s="94"/>
      <c r="O25" s="94"/>
    </row>
    <row r="26" spans="13:15" x14ac:dyDescent="0.25">
      <c r="M26" s="94"/>
      <c r="N26" s="94"/>
      <c r="O26" s="94"/>
    </row>
    <row r="27" spans="13:15" x14ac:dyDescent="0.25">
      <c r="M27" s="94"/>
      <c r="N27" s="94"/>
      <c r="O27" s="94"/>
    </row>
    <row r="28" spans="13:15" x14ac:dyDescent="0.25">
      <c r="M28" s="94"/>
      <c r="N28" s="94"/>
      <c r="O28" s="94"/>
    </row>
    <row r="29" spans="13:15" x14ac:dyDescent="0.25">
      <c r="M29" s="94"/>
      <c r="N29" s="94"/>
      <c r="O29" s="94"/>
    </row>
    <row r="30" spans="13:15" x14ac:dyDescent="0.25">
      <c r="M30" s="94"/>
      <c r="N30" s="94"/>
      <c r="O30" s="94"/>
    </row>
    <row r="31" spans="13:15" x14ac:dyDescent="0.25">
      <c r="M31" s="94"/>
      <c r="N31" s="94"/>
      <c r="O31" s="94"/>
    </row>
    <row r="32" spans="13:15" x14ac:dyDescent="0.25">
      <c r="M32" s="94"/>
      <c r="N32" s="94"/>
      <c r="O32" s="94"/>
    </row>
    <row r="33" spans="1:15" hidden="1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idden="1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idden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idden="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idden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idden="1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idden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idden="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1:15" hidden="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hidden="1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showGridLines="0" showRowColHeaders="0" zoomScale="80" zoomScaleNormal="80" workbookViewId="0">
      <selection activeCell="E21" sqref="E21"/>
    </sheetView>
  </sheetViews>
  <sheetFormatPr defaultColWidth="8.7109375" defaultRowHeight="15" customHeight="1" x14ac:dyDescent="0.25"/>
  <cols>
    <col min="1" max="1" width="13.85546875" customWidth="1"/>
    <col min="2" max="2" width="59.7109375" customWidth="1"/>
    <col min="3" max="6" width="19.140625" customWidth="1"/>
    <col min="16384" max="16384" width="8.7109375" customWidth="1"/>
  </cols>
  <sheetData>
    <row r="1" spans="1:6" ht="15" customHeight="1" x14ac:dyDescent="0.25">
      <c r="B1" s="295"/>
      <c r="C1" s="295"/>
      <c r="D1" s="295"/>
      <c r="E1" s="295"/>
      <c r="F1" s="295"/>
    </row>
    <row r="2" spans="1:6" ht="15" customHeight="1" x14ac:dyDescent="0.25">
      <c r="B2" s="295"/>
      <c r="C2" s="295"/>
      <c r="D2" s="295"/>
      <c r="E2" s="295"/>
      <c r="F2" s="295"/>
    </row>
    <row r="3" spans="1:6" ht="15" customHeight="1" x14ac:dyDescent="0.25">
      <c r="B3" s="295"/>
      <c r="C3" s="295"/>
      <c r="D3" s="295"/>
      <c r="E3" s="295"/>
      <c r="F3" s="295"/>
    </row>
    <row r="4" spans="1:6" ht="15" customHeight="1" x14ac:dyDescent="0.25">
      <c r="B4" s="295"/>
      <c r="C4" s="295"/>
      <c r="D4" s="295"/>
      <c r="E4" s="295"/>
      <c r="F4" s="295"/>
    </row>
    <row r="5" spans="1:6" ht="15" customHeight="1" x14ac:dyDescent="0.25">
      <c r="B5" s="295"/>
      <c r="C5" s="295"/>
      <c r="D5" s="295"/>
      <c r="E5" s="295"/>
      <c r="F5" s="295"/>
    </row>
    <row r="6" spans="1:6" ht="15" customHeight="1" x14ac:dyDescent="0.25">
      <c r="B6" s="295"/>
      <c r="C6" s="295"/>
      <c r="D6" s="295"/>
      <c r="E6" s="295"/>
      <c r="F6" s="295"/>
    </row>
    <row r="7" spans="1:6" ht="24.6" customHeight="1" x14ac:dyDescent="0.25">
      <c r="A7" s="65"/>
      <c r="B7" s="22" t="s">
        <v>21</v>
      </c>
      <c r="C7" s="65"/>
      <c r="D7" s="65"/>
      <c r="E7" s="65"/>
    </row>
    <row r="8" spans="1:6" ht="32.450000000000003" customHeight="1" x14ac:dyDescent="0.25">
      <c r="A8" s="65"/>
      <c r="B8" s="311"/>
      <c r="C8" s="309" t="s">
        <v>20</v>
      </c>
      <c r="D8" s="310"/>
      <c r="E8" s="309" t="s">
        <v>248</v>
      </c>
      <c r="F8" s="310"/>
    </row>
    <row r="9" spans="1:6" ht="31.5" customHeight="1" x14ac:dyDescent="0.25">
      <c r="A9" s="65"/>
      <c r="B9" s="311"/>
      <c r="C9" s="68" t="s">
        <v>341</v>
      </c>
      <c r="D9" s="68" t="s">
        <v>247</v>
      </c>
      <c r="E9" s="68" t="s">
        <v>342</v>
      </c>
      <c r="F9" s="68" t="s">
        <v>252</v>
      </c>
    </row>
    <row r="10" spans="1:6" ht="24.6" customHeight="1" x14ac:dyDescent="0.25">
      <c r="A10" s="65"/>
      <c r="B10" s="50" t="s">
        <v>109</v>
      </c>
      <c r="C10" s="210">
        <v>7844552</v>
      </c>
      <c r="D10" s="210">
        <v>6837733</v>
      </c>
      <c r="E10" s="210">
        <v>16148608</v>
      </c>
      <c r="F10" s="210">
        <v>13789570</v>
      </c>
    </row>
    <row r="11" spans="1:6" ht="24.6" customHeight="1" x14ac:dyDescent="0.25">
      <c r="A11" s="65"/>
      <c r="B11" s="50" t="s">
        <v>343</v>
      </c>
      <c r="C11" s="210">
        <v>912976</v>
      </c>
      <c r="D11" s="210">
        <v>820873</v>
      </c>
      <c r="E11" s="210">
        <v>1772420</v>
      </c>
      <c r="F11" s="210">
        <v>1657608</v>
      </c>
    </row>
    <row r="12" spans="1:6" ht="24.6" customHeight="1" x14ac:dyDescent="0.25">
      <c r="A12" s="65"/>
      <c r="B12" s="50" t="s">
        <v>344</v>
      </c>
      <c r="C12" s="210">
        <v>-271933</v>
      </c>
      <c r="D12" s="210">
        <v>453744</v>
      </c>
      <c r="E12" s="210">
        <v>-972040</v>
      </c>
      <c r="F12" s="210">
        <v>792651</v>
      </c>
    </row>
    <row r="13" spans="1:6" ht="24.6" customHeight="1" x14ac:dyDescent="0.25">
      <c r="A13" s="65"/>
      <c r="B13" s="50" t="s">
        <v>345</v>
      </c>
      <c r="C13" s="210">
        <v>498773</v>
      </c>
      <c r="D13" s="210">
        <v>252538</v>
      </c>
      <c r="E13" s="210">
        <v>935491</v>
      </c>
      <c r="F13" s="210">
        <v>430911</v>
      </c>
    </row>
    <row r="14" spans="1:6" ht="24.6" customHeight="1" x14ac:dyDescent="0.25">
      <c r="A14" s="65"/>
      <c r="B14" s="50" t="s">
        <v>346</v>
      </c>
      <c r="C14" s="210">
        <v>126485</v>
      </c>
      <c r="D14" s="210">
        <v>75036</v>
      </c>
      <c r="E14" s="210">
        <v>210272</v>
      </c>
      <c r="F14" s="210">
        <v>164198</v>
      </c>
    </row>
    <row r="15" spans="1:6" ht="24.6" customHeight="1" x14ac:dyDescent="0.25">
      <c r="A15" s="65"/>
      <c r="B15" s="50" t="s">
        <v>347</v>
      </c>
      <c r="C15" s="210">
        <v>100873</v>
      </c>
      <c r="D15" s="210">
        <v>39682</v>
      </c>
      <c r="E15" s="210">
        <v>169268</v>
      </c>
      <c r="F15" s="210">
        <v>62133</v>
      </c>
    </row>
    <row r="16" spans="1:6" ht="24.6" customHeight="1" x14ac:dyDescent="0.25">
      <c r="A16" s="65"/>
      <c r="B16" s="50" t="s">
        <v>348</v>
      </c>
      <c r="C16" s="210">
        <v>204563</v>
      </c>
      <c r="D16" s="210">
        <v>139867</v>
      </c>
      <c r="E16" s="210">
        <v>396508</v>
      </c>
      <c r="F16" s="210">
        <v>297122</v>
      </c>
    </row>
    <row r="17" spans="1:6" ht="24.6" customHeight="1" x14ac:dyDescent="0.25">
      <c r="A17" s="65"/>
      <c r="B17" s="50" t="s">
        <v>338</v>
      </c>
      <c r="C17" s="210">
        <v>695971</v>
      </c>
      <c r="D17" s="210">
        <v>409128</v>
      </c>
      <c r="E17" s="210">
        <v>1136536</v>
      </c>
      <c r="F17" s="210">
        <v>738437</v>
      </c>
    </row>
    <row r="18" spans="1:6" ht="24.6" customHeight="1" x14ac:dyDescent="0.25">
      <c r="A18" s="65"/>
      <c r="B18" s="50" t="s">
        <v>111</v>
      </c>
      <c r="C18" s="210">
        <v>19030</v>
      </c>
      <c r="D18" s="210">
        <v>9120</v>
      </c>
      <c r="E18" s="210">
        <v>38762</v>
      </c>
      <c r="F18" s="210">
        <v>20026</v>
      </c>
    </row>
    <row r="19" spans="1:6" ht="24.6" customHeight="1" x14ac:dyDescent="0.25">
      <c r="A19" s="65"/>
      <c r="B19" s="50" t="s">
        <v>112</v>
      </c>
      <c r="C19" s="210">
        <v>161268</v>
      </c>
      <c r="D19" s="210">
        <v>118844</v>
      </c>
      <c r="E19" s="210">
        <v>292863</v>
      </c>
      <c r="F19" s="210">
        <v>243404</v>
      </c>
    </row>
    <row r="20" spans="1:6" ht="24.6" customHeight="1" x14ac:dyDescent="0.25">
      <c r="A20" s="65"/>
      <c r="B20" s="50" t="s">
        <v>255</v>
      </c>
      <c r="C20" s="210">
        <v>16889</v>
      </c>
      <c r="D20" s="210">
        <v>1043</v>
      </c>
      <c r="E20" s="210">
        <v>-1781</v>
      </c>
      <c r="F20" s="210">
        <v>108088</v>
      </c>
    </row>
    <row r="21" spans="1:6" ht="24.6" customHeight="1" x14ac:dyDescent="0.25">
      <c r="A21" s="65"/>
      <c r="B21" s="50" t="s">
        <v>349</v>
      </c>
      <c r="C21" s="210">
        <v>66855</v>
      </c>
      <c r="D21" s="210" t="s">
        <v>254</v>
      </c>
      <c r="E21" s="210">
        <v>205849</v>
      </c>
      <c r="F21" s="210" t="s">
        <v>254</v>
      </c>
    </row>
    <row r="22" spans="1:6" ht="24.6" customHeight="1" x14ac:dyDescent="0.25">
      <c r="A22" s="65"/>
      <c r="B22" s="50" t="s">
        <v>107</v>
      </c>
      <c r="C22" s="210">
        <v>1113427</v>
      </c>
      <c r="D22" s="210">
        <v>838444</v>
      </c>
      <c r="E22" s="210">
        <v>2069435</v>
      </c>
      <c r="F22" s="210">
        <v>1543629</v>
      </c>
    </row>
    <row r="23" spans="1:6" ht="24.6" customHeight="1" x14ac:dyDescent="0.25">
      <c r="A23" s="65"/>
      <c r="B23" s="50" t="s">
        <v>339</v>
      </c>
      <c r="C23" s="210">
        <v>-19305</v>
      </c>
      <c r="D23" s="210">
        <v>-14335</v>
      </c>
      <c r="E23" s="210">
        <v>-51199</v>
      </c>
      <c r="F23" s="210">
        <v>-44904</v>
      </c>
    </row>
    <row r="24" spans="1:6" ht="24.6" customHeight="1" x14ac:dyDescent="0.25">
      <c r="A24" s="65"/>
      <c r="B24" s="50" t="s">
        <v>340</v>
      </c>
      <c r="C24" s="210" t="s">
        <v>254</v>
      </c>
      <c r="D24" s="210">
        <v>153970</v>
      </c>
      <c r="E24" s="210" t="s">
        <v>254</v>
      </c>
      <c r="F24" s="210">
        <v>153970</v>
      </c>
    </row>
    <row r="25" spans="1:6" ht="24.6" customHeight="1" x14ac:dyDescent="0.25">
      <c r="A25" s="65"/>
      <c r="B25" s="50" t="s">
        <v>350</v>
      </c>
      <c r="C25" s="210">
        <v>783716</v>
      </c>
      <c r="D25" s="210">
        <v>436904</v>
      </c>
      <c r="E25" s="210">
        <v>1285074</v>
      </c>
      <c r="F25" s="210">
        <v>849766</v>
      </c>
    </row>
    <row r="26" spans="1:6" ht="24.6" customHeight="1" x14ac:dyDescent="0.25">
      <c r="A26" s="65"/>
      <c r="B26" s="50" t="s">
        <v>351</v>
      </c>
      <c r="C26" s="210">
        <v>-4040760</v>
      </c>
      <c r="D26" s="210">
        <v>-3218609</v>
      </c>
      <c r="E26" s="210">
        <v>-7575238</v>
      </c>
      <c r="F26" s="210">
        <v>-6341886</v>
      </c>
    </row>
    <row r="27" spans="1:6" ht="24.6" customHeight="1" thickBot="1" x14ac:dyDescent="0.3">
      <c r="A27" s="65"/>
      <c r="B27" s="52" t="s">
        <v>108</v>
      </c>
      <c r="C27" s="249">
        <v>8213380</v>
      </c>
      <c r="D27" s="249">
        <v>7353982</v>
      </c>
      <c r="E27" s="249">
        <v>16060828</v>
      </c>
      <c r="F27" s="249">
        <v>14464723</v>
      </c>
    </row>
    <row r="28" spans="1:6" ht="15.75" thickTop="1" x14ac:dyDescent="0.25">
      <c r="A28" s="65"/>
      <c r="B28" s="64"/>
      <c r="C28" s="65"/>
      <c r="D28" s="65"/>
      <c r="E28" s="66"/>
      <c r="F28" s="63"/>
    </row>
    <row r="29" spans="1:6" x14ac:dyDescent="0.25">
      <c r="A29" s="65"/>
      <c r="B29" s="65"/>
      <c r="C29" s="65"/>
      <c r="D29" s="65"/>
      <c r="E29" s="65"/>
    </row>
    <row r="30" spans="1:6" x14ac:dyDescent="0.25"/>
    <row r="31" spans="1:6" x14ac:dyDescent="0.25">
      <c r="C31" s="62"/>
      <c r="D31" s="62"/>
    </row>
    <row r="32" spans="1:6" x14ac:dyDescent="0.25">
      <c r="C32" s="46"/>
      <c r="D32" s="46"/>
    </row>
    <row r="33" spans="3:4" x14ac:dyDescent="0.25">
      <c r="C33" s="46"/>
      <c r="D33" s="46"/>
    </row>
    <row r="34" spans="3:4" x14ac:dyDescent="0.25">
      <c r="C34" s="46"/>
      <c r="D34" s="46"/>
    </row>
    <row r="35" spans="3:4" x14ac:dyDescent="0.25"/>
    <row r="36" spans="3:4" x14ac:dyDescent="0.25">
      <c r="C36" s="46"/>
      <c r="D36" s="46"/>
    </row>
    <row r="37" spans="3:4" x14ac:dyDescent="0.25">
      <c r="C37" s="46"/>
      <c r="D37" s="46"/>
    </row>
    <row r="38" spans="3:4" x14ac:dyDescent="0.25">
      <c r="C38" s="46"/>
      <c r="D38" s="46"/>
    </row>
    <row r="39" spans="3:4" x14ac:dyDescent="0.25">
      <c r="C39" s="46"/>
      <c r="D39" s="46"/>
    </row>
    <row r="40" spans="3:4" x14ac:dyDescent="0.25">
      <c r="D40" s="46"/>
    </row>
    <row r="41" spans="3:4" x14ac:dyDescent="0.25">
      <c r="C41" s="46"/>
      <c r="D41" s="46"/>
    </row>
    <row r="42" spans="3:4" x14ac:dyDescent="0.25">
      <c r="C42" s="46"/>
      <c r="D42" s="46"/>
    </row>
    <row r="43" spans="3:4" x14ac:dyDescent="0.25">
      <c r="C43" s="46"/>
      <c r="D43" s="46"/>
    </row>
    <row r="44" spans="3:4" x14ac:dyDescent="0.25">
      <c r="C44" s="46"/>
      <c r="D44" s="46"/>
    </row>
    <row r="45" spans="3:4" x14ac:dyDescent="0.25">
      <c r="C45" s="46"/>
      <c r="D45" s="46"/>
    </row>
    <row r="46" spans="3:4" x14ac:dyDescent="0.25">
      <c r="C46" s="46"/>
      <c r="D46" s="46"/>
    </row>
    <row r="47" spans="3:4" x14ac:dyDescent="0.25">
      <c r="C47" s="46"/>
      <c r="D47" s="46"/>
    </row>
  </sheetData>
  <mergeCells count="4">
    <mergeCell ref="B1:F6"/>
    <mergeCell ref="B8:B9"/>
    <mergeCell ref="C8:D8"/>
    <mergeCell ref="E8:F8"/>
  </mergeCells>
  <conditionalFormatting sqref="B10:F27">
    <cfRule type="expression" dxfId="3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40"/>
  <sheetViews>
    <sheetView showGridLines="0" showRowColHeaders="0" zoomScale="80" zoomScaleNormal="80" workbookViewId="0">
      <selection activeCell="B26" sqref="B26"/>
    </sheetView>
  </sheetViews>
  <sheetFormatPr defaultColWidth="8.7109375" defaultRowHeight="15" customHeight="1" x14ac:dyDescent="0.25"/>
  <cols>
    <col min="1" max="1" width="13.85546875" customWidth="1"/>
    <col min="2" max="2" width="57.7109375" bestFit="1" customWidth="1"/>
    <col min="3" max="6" width="19.140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95"/>
      <c r="C5" s="295"/>
      <c r="D5" s="295"/>
      <c r="E5" s="296"/>
      <c r="F5" s="296"/>
      <c r="G5" s="296"/>
    </row>
    <row r="6" spans="2:7" x14ac:dyDescent="0.25">
      <c r="B6" s="296"/>
      <c r="C6" s="296"/>
      <c r="D6" s="296"/>
      <c r="E6" s="296"/>
      <c r="F6" s="296"/>
      <c r="G6" s="296"/>
    </row>
    <row r="7" spans="2:7" x14ac:dyDescent="0.25">
      <c r="B7" s="296"/>
      <c r="C7" s="296"/>
      <c r="D7" s="296"/>
      <c r="E7" s="296"/>
      <c r="F7" s="296"/>
      <c r="G7" s="296"/>
    </row>
    <row r="8" spans="2:7" ht="21" customHeight="1" x14ac:dyDescent="0.25">
      <c r="B8" s="67" t="s">
        <v>21</v>
      </c>
      <c r="C8" s="2"/>
      <c r="D8" s="2"/>
    </row>
    <row r="9" spans="2:7" ht="24" customHeight="1" x14ac:dyDescent="0.25">
      <c r="B9" s="310"/>
      <c r="C9" s="309" t="s">
        <v>20</v>
      </c>
      <c r="D9" s="310"/>
      <c r="E9" s="309" t="s">
        <v>248</v>
      </c>
      <c r="F9" s="310"/>
    </row>
    <row r="10" spans="2:7" ht="28.5" customHeight="1" x14ac:dyDescent="0.25">
      <c r="B10" s="310"/>
      <c r="C10" s="68" t="s">
        <v>341</v>
      </c>
      <c r="D10" s="68" t="s">
        <v>247</v>
      </c>
      <c r="E10" s="68" t="s">
        <v>342</v>
      </c>
      <c r="F10" s="68" t="s">
        <v>252</v>
      </c>
    </row>
    <row r="11" spans="2:7" ht="24" customHeight="1" x14ac:dyDescent="0.25">
      <c r="B11" s="110" t="s">
        <v>329</v>
      </c>
      <c r="C11" s="211">
        <v>370647</v>
      </c>
      <c r="D11" s="211">
        <v>342869</v>
      </c>
      <c r="E11" s="211">
        <v>674214</v>
      </c>
      <c r="F11" s="211">
        <v>650323</v>
      </c>
    </row>
    <row r="12" spans="2:7" ht="24" customHeight="1" x14ac:dyDescent="0.25">
      <c r="B12" s="110" t="s">
        <v>113</v>
      </c>
      <c r="C12" s="211">
        <v>36700</v>
      </c>
      <c r="D12" s="211">
        <v>19675</v>
      </c>
      <c r="E12" s="211">
        <v>73850</v>
      </c>
      <c r="F12" s="211">
        <v>49189</v>
      </c>
    </row>
    <row r="13" spans="2:7" ht="24" customHeight="1" x14ac:dyDescent="0.25">
      <c r="B13" s="110" t="s">
        <v>117</v>
      </c>
      <c r="C13" s="211">
        <v>151285</v>
      </c>
      <c r="D13" s="211">
        <v>109288</v>
      </c>
      <c r="E13" s="211">
        <v>304765</v>
      </c>
      <c r="F13" s="211">
        <v>215971</v>
      </c>
    </row>
    <row r="14" spans="2:7" ht="24" customHeight="1" x14ac:dyDescent="0.25">
      <c r="B14" s="110" t="s">
        <v>114</v>
      </c>
      <c r="C14" s="211">
        <v>33046</v>
      </c>
      <c r="D14" s="211">
        <v>25352</v>
      </c>
      <c r="E14" s="211">
        <v>53299</v>
      </c>
      <c r="F14" s="211">
        <v>46202</v>
      </c>
    </row>
    <row r="15" spans="2:7" ht="24" customHeight="1" x14ac:dyDescent="0.25">
      <c r="B15" s="110" t="s">
        <v>118</v>
      </c>
      <c r="C15" s="211">
        <v>393369</v>
      </c>
      <c r="D15" s="211">
        <v>344641</v>
      </c>
      <c r="E15" s="211">
        <v>773118</v>
      </c>
      <c r="F15" s="211">
        <v>687075</v>
      </c>
    </row>
    <row r="16" spans="2:7" ht="24" customHeight="1" x14ac:dyDescent="0.25">
      <c r="B16" s="110" t="s">
        <v>330</v>
      </c>
      <c r="C16" s="211">
        <v>3445961</v>
      </c>
      <c r="D16" s="211">
        <v>3309234</v>
      </c>
      <c r="E16" s="211">
        <v>6549343</v>
      </c>
      <c r="F16" s="211">
        <v>6417348</v>
      </c>
    </row>
    <row r="17" spans="2:6" ht="24" customHeight="1" x14ac:dyDescent="0.25">
      <c r="B17" s="110" t="s">
        <v>119</v>
      </c>
      <c r="C17" s="211">
        <v>288020</v>
      </c>
      <c r="D17" s="211">
        <v>241733</v>
      </c>
      <c r="E17" s="211">
        <v>571929</v>
      </c>
      <c r="F17" s="211">
        <v>480164</v>
      </c>
    </row>
    <row r="18" spans="2:6" ht="24" customHeight="1" x14ac:dyDescent="0.25">
      <c r="B18" s="110" t="s">
        <v>352</v>
      </c>
      <c r="C18" s="211">
        <v>1510367</v>
      </c>
      <c r="D18" s="211">
        <v>69175</v>
      </c>
      <c r="E18" s="211">
        <v>1673697</v>
      </c>
      <c r="F18" s="211">
        <v>93379</v>
      </c>
    </row>
    <row r="19" spans="2:6" ht="24" customHeight="1" x14ac:dyDescent="0.25">
      <c r="B19" s="110" t="s">
        <v>115</v>
      </c>
      <c r="C19" s="211">
        <v>560170</v>
      </c>
      <c r="D19" s="211">
        <v>701915</v>
      </c>
      <c r="E19" s="211">
        <v>1428702</v>
      </c>
      <c r="F19" s="211">
        <v>1448227</v>
      </c>
    </row>
    <row r="20" spans="2:6" ht="24" customHeight="1" x14ac:dyDescent="0.25">
      <c r="B20" s="110" t="s">
        <v>116</v>
      </c>
      <c r="C20" s="211">
        <v>692063</v>
      </c>
      <c r="D20" s="211">
        <v>480517</v>
      </c>
      <c r="E20" s="211">
        <v>1255844</v>
      </c>
      <c r="F20" s="211">
        <v>868042</v>
      </c>
    </row>
    <row r="21" spans="2:6" ht="24" customHeight="1" x14ac:dyDescent="0.25">
      <c r="B21" s="110" t="s">
        <v>353</v>
      </c>
      <c r="C21" s="211">
        <v>771160</v>
      </c>
      <c r="D21" s="211">
        <v>437186</v>
      </c>
      <c r="E21" s="211">
        <v>1262422</v>
      </c>
      <c r="F21" s="211">
        <v>785561</v>
      </c>
    </row>
    <row r="22" spans="2:6" ht="24" customHeight="1" x14ac:dyDescent="0.25">
      <c r="B22" s="110" t="s">
        <v>354</v>
      </c>
      <c r="C22" s="211">
        <v>171770</v>
      </c>
      <c r="D22" s="211" t="s">
        <v>254</v>
      </c>
      <c r="E22" s="211">
        <v>171770</v>
      </c>
      <c r="F22" s="211" t="s">
        <v>254</v>
      </c>
    </row>
    <row r="23" spans="2:6" ht="24" customHeight="1" x14ac:dyDescent="0.25">
      <c r="B23" s="110" t="s">
        <v>355</v>
      </c>
      <c r="C23" s="211">
        <v>66260</v>
      </c>
      <c r="D23" s="211">
        <v>77580</v>
      </c>
      <c r="E23" s="211">
        <v>96837</v>
      </c>
      <c r="F23" s="211">
        <v>154580</v>
      </c>
    </row>
    <row r="24" spans="2:6" ht="19.5" customHeight="1" thickBot="1" x14ac:dyDescent="0.3">
      <c r="B24" s="99" t="s">
        <v>0</v>
      </c>
      <c r="C24" s="111">
        <v>8490818</v>
      </c>
      <c r="D24" s="112">
        <v>6159165</v>
      </c>
      <c r="E24" s="112">
        <v>14889790</v>
      </c>
      <c r="F24" s="112">
        <v>11896061</v>
      </c>
    </row>
    <row r="25" spans="2:6" ht="19.5" customHeight="1" thickTop="1" x14ac:dyDescent="0.25">
      <c r="B25" s="99" t="s">
        <v>462</v>
      </c>
      <c r="C25" s="288">
        <v>7789561</v>
      </c>
      <c r="D25" s="288">
        <v>5897187</v>
      </c>
      <c r="E25" s="288">
        <v>13668798</v>
      </c>
      <c r="F25" s="288">
        <v>11225104</v>
      </c>
    </row>
    <row r="26" spans="2:6" ht="19.5" customHeight="1" x14ac:dyDescent="0.25">
      <c r="B26" s="99" t="s">
        <v>463</v>
      </c>
      <c r="C26" s="288">
        <v>701257</v>
      </c>
      <c r="D26" s="288">
        <v>261978</v>
      </c>
      <c r="E26" s="288">
        <v>1220992</v>
      </c>
      <c r="F26" s="288">
        <v>670957</v>
      </c>
    </row>
    <row r="27" spans="2:6" ht="18.75" customHeight="1" thickBot="1" x14ac:dyDescent="0.3">
      <c r="B27" s="99" t="s">
        <v>246</v>
      </c>
      <c r="C27" s="111">
        <v>8490818</v>
      </c>
      <c r="D27" s="112">
        <v>6159165</v>
      </c>
      <c r="E27" s="112">
        <v>14889790</v>
      </c>
      <c r="F27" s="112">
        <v>11896061</v>
      </c>
    </row>
    <row r="28" spans="2:6" ht="15.75" thickTop="1" x14ac:dyDescent="0.25">
      <c r="C28" s="46"/>
      <c r="D28" s="46"/>
    </row>
    <row r="29" spans="2:6" x14ac:dyDescent="0.25">
      <c r="C29" s="46"/>
      <c r="D29" s="46"/>
    </row>
    <row r="30" spans="2:6" x14ac:dyDescent="0.25">
      <c r="C30" s="46"/>
      <c r="D30" s="46"/>
    </row>
    <row r="31" spans="2:6" x14ac:dyDescent="0.25">
      <c r="C31" s="46"/>
      <c r="D31" s="46"/>
    </row>
    <row r="32" spans="2:6" x14ac:dyDescent="0.25">
      <c r="C32" s="46"/>
      <c r="D32" s="46"/>
    </row>
    <row r="33" spans="3:4" x14ac:dyDescent="0.25">
      <c r="C33" s="46"/>
      <c r="D33" s="46"/>
    </row>
    <row r="34" spans="3:4" x14ac:dyDescent="0.25">
      <c r="C34" s="46"/>
      <c r="D34" s="46"/>
    </row>
    <row r="35" spans="3:4" x14ac:dyDescent="0.25">
      <c r="C35" s="46"/>
      <c r="D35" s="46"/>
    </row>
    <row r="36" spans="3:4" x14ac:dyDescent="0.25">
      <c r="C36" s="46"/>
      <c r="D36" s="46"/>
    </row>
    <row r="37" spans="3:4" x14ac:dyDescent="0.25">
      <c r="C37" s="46"/>
      <c r="D37" s="46"/>
    </row>
    <row r="38" spans="3:4" x14ac:dyDescent="0.25">
      <c r="C38" s="46"/>
      <c r="D38" s="46"/>
    </row>
    <row r="39" spans="3:4" x14ac:dyDescent="0.25">
      <c r="C39" s="46"/>
      <c r="D39" s="46"/>
    </row>
    <row r="40" spans="3:4" x14ac:dyDescent="0.25">
      <c r="C40" s="46"/>
      <c r="D40" s="46"/>
    </row>
  </sheetData>
  <mergeCells count="4">
    <mergeCell ref="B5:G7"/>
    <mergeCell ref="B9:B10"/>
    <mergeCell ref="C9:D9"/>
    <mergeCell ref="E9:F9"/>
  </mergeCells>
  <conditionalFormatting sqref="B11:F21 B22:B23 C22:F27">
    <cfRule type="expression" dxfId="29" priority="4">
      <formula>MOD(ROW(),2)=0</formula>
    </cfRule>
  </conditionalFormatting>
  <conditionalFormatting sqref="B24">
    <cfRule type="expression" dxfId="28" priority="3">
      <formula>MOD(ROW(),2)=0</formula>
    </cfRule>
  </conditionalFormatting>
  <conditionalFormatting sqref="B25:B26">
    <cfRule type="expression" dxfId="27" priority="2">
      <formula>MOD(ROW(),2)=0</formula>
    </cfRule>
  </conditionalFormatting>
  <conditionalFormatting sqref="B27">
    <cfRule type="expression" dxfId="2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6:H40"/>
  <sheetViews>
    <sheetView showGridLines="0" showRowColHeaders="0" zoomScale="80" zoomScaleNormal="80" workbookViewId="0">
      <selection activeCell="D24" sqref="D24"/>
    </sheetView>
  </sheetViews>
  <sheetFormatPr defaultColWidth="8.7109375" defaultRowHeight="15" x14ac:dyDescent="0.25"/>
  <cols>
    <col min="1" max="1" width="13.85546875" customWidth="1"/>
    <col min="2" max="2" width="50.28515625" customWidth="1"/>
    <col min="3" max="8" width="19.140625" customWidth="1"/>
  </cols>
  <sheetData>
    <row r="6" spans="2:8" ht="27.95" customHeight="1" x14ac:dyDescent="0.25">
      <c r="B6" s="71"/>
      <c r="C6" s="71"/>
      <c r="D6" s="71"/>
      <c r="E6" s="71"/>
      <c r="F6" s="23"/>
      <c r="G6" s="23"/>
    </row>
    <row r="7" spans="2:8" s="72" customFormat="1" ht="23.45" customHeight="1" x14ac:dyDescent="0.25">
      <c r="B7" s="312" t="s">
        <v>23</v>
      </c>
      <c r="C7" s="309" t="s">
        <v>20</v>
      </c>
      <c r="D7" s="310"/>
      <c r="E7" s="310"/>
      <c r="F7" s="309" t="s">
        <v>248</v>
      </c>
      <c r="G7" s="310"/>
      <c r="H7" s="310"/>
    </row>
    <row r="8" spans="2:8" s="72" customFormat="1" ht="30" customHeight="1" x14ac:dyDescent="0.25">
      <c r="B8" s="312"/>
      <c r="C8" s="68" t="s">
        <v>341</v>
      </c>
      <c r="D8" s="68" t="s">
        <v>247</v>
      </c>
      <c r="E8" s="68" t="s">
        <v>22</v>
      </c>
      <c r="F8" s="68" t="s">
        <v>342</v>
      </c>
      <c r="G8" s="68" t="s">
        <v>252</v>
      </c>
      <c r="H8" s="68" t="s">
        <v>22</v>
      </c>
    </row>
    <row r="9" spans="2:8" s="72" customFormat="1" ht="23.45" customHeight="1" x14ac:dyDescent="0.25">
      <c r="B9" s="73" t="s">
        <v>120</v>
      </c>
      <c r="C9" s="212">
        <v>49876</v>
      </c>
      <c r="D9" s="213">
        <v>1946639</v>
      </c>
      <c r="E9" s="214">
        <v>-97.44</v>
      </c>
      <c r="F9" s="212">
        <v>1505447</v>
      </c>
      <c r="G9" s="213">
        <v>2368990</v>
      </c>
      <c r="H9" s="214">
        <v>-36.450000000000003</v>
      </c>
    </row>
    <row r="10" spans="2:8" s="72" customFormat="1" ht="23.45" customHeight="1" x14ac:dyDescent="0.25">
      <c r="B10" s="73" t="s">
        <v>356</v>
      </c>
      <c r="C10" s="212">
        <v>-855151</v>
      </c>
      <c r="D10" s="213">
        <v>880346</v>
      </c>
      <c r="E10" s="214">
        <v>-197.14</v>
      </c>
      <c r="F10" s="212">
        <v>-363655</v>
      </c>
      <c r="G10" s="213">
        <v>799673</v>
      </c>
      <c r="H10" s="214">
        <v>-145.47999999999999</v>
      </c>
    </row>
    <row r="11" spans="2:8" s="72" customFormat="1" ht="23.45" customHeight="1" x14ac:dyDescent="0.25">
      <c r="B11" s="73" t="s">
        <v>357</v>
      </c>
      <c r="C11" s="212">
        <v>870949</v>
      </c>
      <c r="D11" s="213">
        <v>-478528</v>
      </c>
      <c r="E11" s="214">
        <v>-282.01</v>
      </c>
      <c r="F11" s="212">
        <v>556786</v>
      </c>
      <c r="G11" s="213">
        <v>786692</v>
      </c>
      <c r="H11" s="214">
        <v>-29.22</v>
      </c>
    </row>
    <row r="12" spans="2:8" s="72" customFormat="1" ht="23.45" customHeight="1" x14ac:dyDescent="0.25">
      <c r="B12" s="73" t="s">
        <v>119</v>
      </c>
      <c r="C12" s="212">
        <v>288020</v>
      </c>
      <c r="D12" s="213">
        <v>241733</v>
      </c>
      <c r="E12" s="214">
        <v>19.149999999999999</v>
      </c>
      <c r="F12" s="212">
        <v>571929</v>
      </c>
      <c r="G12" s="213">
        <v>480164</v>
      </c>
      <c r="H12" s="214">
        <v>19.11</v>
      </c>
    </row>
    <row r="13" spans="2:8" s="72" customFormat="1" ht="23.45" customHeight="1" thickBot="1" x14ac:dyDescent="0.3">
      <c r="B13" s="228" t="s">
        <v>358</v>
      </c>
      <c r="C13" s="233">
        <v>353694</v>
      </c>
      <c r="D13" s="233">
        <v>2590190</v>
      </c>
      <c r="E13" s="234">
        <v>-86.34</v>
      </c>
      <c r="F13" s="233">
        <v>2270507</v>
      </c>
      <c r="G13" s="233">
        <v>4435519</v>
      </c>
      <c r="H13" s="234">
        <v>-48.81</v>
      </c>
    </row>
    <row r="14" spans="2:8" s="72" customFormat="1" ht="23.45" customHeight="1" thickTop="1" x14ac:dyDescent="0.25">
      <c r="B14" s="228" t="s">
        <v>121</v>
      </c>
      <c r="C14" s="215"/>
      <c r="D14" s="216"/>
      <c r="E14" s="217" t="s">
        <v>254</v>
      </c>
      <c r="F14" s="218"/>
      <c r="G14" s="219"/>
      <c r="H14" s="220" t="s">
        <v>254</v>
      </c>
    </row>
    <row r="15" spans="2:8" s="72" customFormat="1" ht="23.45" customHeight="1" x14ac:dyDescent="0.25">
      <c r="B15" s="229" t="s">
        <v>359</v>
      </c>
      <c r="C15" s="212">
        <v>-356</v>
      </c>
      <c r="D15" s="221">
        <v>-402</v>
      </c>
      <c r="E15" s="214">
        <v>-11.44</v>
      </c>
      <c r="F15" s="212">
        <v>-738</v>
      </c>
      <c r="G15" s="213">
        <v>-721</v>
      </c>
      <c r="H15" s="214">
        <v>2.36</v>
      </c>
    </row>
    <row r="16" spans="2:8" s="72" customFormat="1" x14ac:dyDescent="0.25">
      <c r="B16" s="229" t="s">
        <v>360</v>
      </c>
      <c r="C16" s="212" t="s">
        <v>254</v>
      </c>
      <c r="D16" s="221">
        <v>-211247</v>
      </c>
      <c r="E16" s="214" t="s">
        <v>254</v>
      </c>
      <c r="F16" s="212" t="s">
        <v>254</v>
      </c>
      <c r="G16" s="221">
        <v>-217063</v>
      </c>
      <c r="H16" s="214" t="s">
        <v>254</v>
      </c>
    </row>
    <row r="17" spans="2:8" s="72" customFormat="1" ht="23.45" customHeight="1" x14ac:dyDescent="0.25">
      <c r="B17" s="229" t="s">
        <v>208</v>
      </c>
      <c r="C17" s="212">
        <v>-60000</v>
      </c>
      <c r="D17" s="221" t="s">
        <v>254</v>
      </c>
      <c r="E17" s="214" t="s">
        <v>254</v>
      </c>
      <c r="F17" s="212">
        <v>-60000</v>
      </c>
      <c r="G17" s="213">
        <v>-108550</v>
      </c>
      <c r="H17" s="214">
        <v>-44.73</v>
      </c>
    </row>
    <row r="18" spans="2:8" s="72" customFormat="1" ht="27" customHeight="1" x14ac:dyDescent="0.25">
      <c r="B18" s="229" t="s">
        <v>361</v>
      </c>
      <c r="C18" s="212">
        <v>1660356</v>
      </c>
      <c r="D18" s="221" t="s">
        <v>254</v>
      </c>
      <c r="E18" s="214" t="s">
        <v>254</v>
      </c>
      <c r="F18" s="212">
        <v>1660356</v>
      </c>
      <c r="G18" s="221" t="s">
        <v>254</v>
      </c>
      <c r="H18" s="214" t="s">
        <v>254</v>
      </c>
    </row>
    <row r="19" spans="2:8" s="72" customFormat="1" ht="23.45" customHeight="1" x14ac:dyDescent="0.25">
      <c r="B19" s="229" t="s">
        <v>362</v>
      </c>
      <c r="C19" s="212" t="s">
        <v>254</v>
      </c>
      <c r="D19" s="221">
        <v>-327</v>
      </c>
      <c r="E19" s="214" t="s">
        <v>254</v>
      </c>
      <c r="F19" s="212" t="s">
        <v>254</v>
      </c>
      <c r="G19" s="221">
        <v>-78361</v>
      </c>
      <c r="H19" s="214" t="s">
        <v>254</v>
      </c>
    </row>
    <row r="20" spans="2:8" x14ac:dyDescent="0.25">
      <c r="B20" s="229" t="s">
        <v>363</v>
      </c>
      <c r="C20" s="212">
        <v>171770</v>
      </c>
      <c r="D20" s="221" t="s">
        <v>254</v>
      </c>
      <c r="E20" s="214" t="s">
        <v>254</v>
      </c>
      <c r="F20" s="212">
        <v>171770</v>
      </c>
      <c r="G20" s="221" t="s">
        <v>254</v>
      </c>
      <c r="H20" s="214" t="s">
        <v>254</v>
      </c>
    </row>
    <row r="21" spans="2:8" ht="27.75" customHeight="1" x14ac:dyDescent="0.25">
      <c r="B21" s="229" t="s">
        <v>364</v>
      </c>
      <c r="C21" s="212">
        <v>-145493</v>
      </c>
      <c r="D21" s="221" t="s">
        <v>254</v>
      </c>
      <c r="E21" s="214" t="s">
        <v>254</v>
      </c>
      <c r="F21" s="212">
        <v>-145493</v>
      </c>
      <c r="G21" s="221" t="s">
        <v>254</v>
      </c>
      <c r="H21" s="214" t="s">
        <v>254</v>
      </c>
    </row>
    <row r="22" spans="2:8" x14ac:dyDescent="0.25">
      <c r="B22" s="229" t="s">
        <v>365</v>
      </c>
      <c r="C22" s="212">
        <v>-170916</v>
      </c>
      <c r="D22" s="221" t="s">
        <v>254</v>
      </c>
      <c r="E22" s="214" t="s">
        <v>254</v>
      </c>
      <c r="F22" s="212">
        <v>-161648</v>
      </c>
      <c r="G22" s="221" t="s">
        <v>254</v>
      </c>
      <c r="H22" s="214" t="s">
        <v>254</v>
      </c>
    </row>
    <row r="23" spans="2:8" ht="25.5" x14ac:dyDescent="0.25">
      <c r="B23" s="229" t="s">
        <v>271</v>
      </c>
      <c r="C23" s="212" t="s">
        <v>254</v>
      </c>
      <c r="D23" s="221">
        <v>-909601</v>
      </c>
      <c r="E23" s="214" t="s">
        <v>254</v>
      </c>
      <c r="F23" s="212" t="s">
        <v>254</v>
      </c>
      <c r="G23" s="221">
        <v>-909601</v>
      </c>
      <c r="H23" s="214" t="s">
        <v>254</v>
      </c>
    </row>
    <row r="24" spans="2:8" ht="22.5" customHeight="1" x14ac:dyDescent="0.25">
      <c r="B24" s="229" t="s">
        <v>366</v>
      </c>
      <c r="C24" s="212" t="s">
        <v>254</v>
      </c>
      <c r="D24" s="221">
        <v>-148350</v>
      </c>
      <c r="E24" s="214" t="s">
        <v>254</v>
      </c>
      <c r="F24" s="212" t="s">
        <v>254</v>
      </c>
      <c r="G24" s="221">
        <v>-148350</v>
      </c>
      <c r="H24" s="214" t="s">
        <v>254</v>
      </c>
    </row>
    <row r="25" spans="2:8" ht="21.75" customHeight="1" thickBot="1" x14ac:dyDescent="0.3">
      <c r="B25" s="235" t="s">
        <v>122</v>
      </c>
      <c r="C25" s="230">
        <v>1809055</v>
      </c>
      <c r="D25" s="231">
        <v>1320263</v>
      </c>
      <c r="E25" s="232">
        <v>37.020000000000003</v>
      </c>
      <c r="F25" s="230">
        <v>3734754</v>
      </c>
      <c r="G25" s="231">
        <v>2972873</v>
      </c>
      <c r="H25" s="232">
        <v>25.63</v>
      </c>
    </row>
    <row r="26" spans="2:8" ht="15.75" thickTop="1" x14ac:dyDescent="0.25">
      <c r="C26" s="46"/>
      <c r="D26" s="46"/>
    </row>
    <row r="27" spans="2:8" x14ac:dyDescent="0.25">
      <c r="C27" s="46"/>
      <c r="D27" s="46"/>
    </row>
    <row r="28" spans="2:8" x14ac:dyDescent="0.25">
      <c r="B28" s="69"/>
    </row>
    <row r="29" spans="2:8" x14ac:dyDescent="0.25">
      <c r="B29" s="69"/>
    </row>
    <row r="30" spans="2:8" x14ac:dyDescent="0.25">
      <c r="B30" s="69"/>
    </row>
    <row r="31" spans="2:8" x14ac:dyDescent="0.25">
      <c r="B31" s="69"/>
    </row>
    <row r="32" spans="2:8" x14ac:dyDescent="0.25">
      <c r="B32" s="69"/>
    </row>
    <row r="35" spans="2:2" x14ac:dyDescent="0.25">
      <c r="B35" s="69"/>
    </row>
    <row r="36" spans="2:2" x14ac:dyDescent="0.25">
      <c r="B36" s="69"/>
    </row>
    <row r="37" spans="2:2" x14ac:dyDescent="0.25">
      <c r="B37" s="69"/>
    </row>
    <row r="38" spans="2:2" x14ac:dyDescent="0.25">
      <c r="B38" s="69"/>
    </row>
    <row r="39" spans="2:2" x14ac:dyDescent="0.25">
      <c r="B39" s="69"/>
    </row>
    <row r="40" spans="2:2" x14ac:dyDescent="0.25">
      <c r="B40" s="69"/>
    </row>
  </sheetData>
  <mergeCells count="3">
    <mergeCell ref="B7:B8"/>
    <mergeCell ref="C7:E7"/>
    <mergeCell ref="F7:H7"/>
  </mergeCells>
  <conditionalFormatting sqref="B9:H17 B18:B19 C18:H25">
    <cfRule type="expression" dxfId="25" priority="3">
      <formula>MOD(ROW(),2)=0</formula>
    </cfRule>
  </conditionalFormatting>
  <conditionalFormatting sqref="B20:B25">
    <cfRule type="expression" dxfId="24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39"/>
  <sheetViews>
    <sheetView showGridLines="0" showRowColHeaders="0" zoomScale="80" zoomScaleNormal="80" workbookViewId="0">
      <selection activeCell="C21" sqref="C21"/>
    </sheetView>
  </sheetViews>
  <sheetFormatPr defaultColWidth="10" defaultRowHeight="15" customHeight="1" x14ac:dyDescent="0.25"/>
  <cols>
    <col min="1" max="1" width="13.85546875" customWidth="1"/>
    <col min="2" max="2" width="61.5703125" bestFit="1" customWidth="1"/>
    <col min="3" max="6" width="19.140625" customWidth="1"/>
  </cols>
  <sheetData>
    <row r="1" spans="2:6" x14ac:dyDescent="0.25"/>
    <row r="2" spans="2:6" x14ac:dyDescent="0.25"/>
    <row r="3" spans="2:6" x14ac:dyDescent="0.25"/>
    <row r="4" spans="2:6" x14ac:dyDescent="0.25">
      <c r="B4" s="313"/>
      <c r="C4" s="314"/>
      <c r="D4" s="314"/>
      <c r="E4" s="314"/>
    </row>
    <row r="5" spans="2:6" x14ac:dyDescent="0.25">
      <c r="B5" s="314"/>
      <c r="C5" s="314"/>
      <c r="D5" s="314"/>
      <c r="E5" s="314"/>
    </row>
    <row r="6" spans="2:6" ht="21.95" customHeight="1" x14ac:dyDescent="0.25">
      <c r="B6" s="314"/>
      <c r="C6" s="314"/>
      <c r="D6" s="314"/>
      <c r="E6" s="314"/>
    </row>
    <row r="7" spans="2:6" ht="21.6" customHeight="1" x14ac:dyDescent="0.25">
      <c r="B7" s="26" t="s">
        <v>21</v>
      </c>
      <c r="C7" s="2"/>
      <c r="D7" s="2"/>
    </row>
    <row r="8" spans="2:6" ht="20.45" customHeight="1" x14ac:dyDescent="0.25">
      <c r="B8" s="310"/>
      <c r="C8" s="305" t="s">
        <v>20</v>
      </c>
      <c r="D8" s="306"/>
      <c r="E8" s="305" t="s">
        <v>248</v>
      </c>
      <c r="F8" s="306"/>
    </row>
    <row r="9" spans="2:6" ht="20.45" customHeight="1" x14ac:dyDescent="0.25">
      <c r="B9" s="310"/>
      <c r="C9" s="68" t="s">
        <v>341</v>
      </c>
      <c r="D9" s="68" t="s">
        <v>247</v>
      </c>
      <c r="E9" s="68" t="s">
        <v>342</v>
      </c>
      <c r="F9" s="68" t="s">
        <v>252</v>
      </c>
    </row>
    <row r="10" spans="2:6" ht="20.45" customHeight="1" x14ac:dyDescent="0.25">
      <c r="B10" s="52" t="s">
        <v>123</v>
      </c>
      <c r="C10" s="222"/>
      <c r="D10" s="222"/>
      <c r="E10" s="222"/>
      <c r="F10" s="222"/>
    </row>
    <row r="11" spans="2:6" ht="20.45" customHeight="1" x14ac:dyDescent="0.25">
      <c r="B11" s="50" t="s">
        <v>124</v>
      </c>
      <c r="C11" s="210">
        <v>97495</v>
      </c>
      <c r="D11" s="210">
        <v>61208</v>
      </c>
      <c r="E11" s="210">
        <v>171153</v>
      </c>
      <c r="F11" s="210">
        <v>92821</v>
      </c>
    </row>
    <row r="12" spans="2:6" ht="20.45" customHeight="1" x14ac:dyDescent="0.25">
      <c r="B12" s="50" t="s">
        <v>125</v>
      </c>
      <c r="C12" s="210">
        <v>102853</v>
      </c>
      <c r="D12" s="210">
        <v>123038</v>
      </c>
      <c r="E12" s="210">
        <v>198228</v>
      </c>
      <c r="F12" s="210">
        <v>237822</v>
      </c>
    </row>
    <row r="13" spans="2:6" ht="20.45" customHeight="1" x14ac:dyDescent="0.25">
      <c r="B13" s="50" t="s">
        <v>129</v>
      </c>
      <c r="C13" s="210">
        <v>8248</v>
      </c>
      <c r="D13" s="210">
        <v>24254</v>
      </c>
      <c r="E13" s="210">
        <v>32213</v>
      </c>
      <c r="F13" s="210">
        <v>7291</v>
      </c>
    </row>
    <row r="14" spans="2:6" ht="20.45" customHeight="1" x14ac:dyDescent="0.25">
      <c r="B14" s="50" t="s">
        <v>367</v>
      </c>
      <c r="C14" s="210" t="s">
        <v>254</v>
      </c>
      <c r="D14" s="210">
        <v>1044160</v>
      </c>
      <c r="E14" s="210">
        <v>342500</v>
      </c>
      <c r="F14" s="210">
        <v>292379</v>
      </c>
    </row>
    <row r="15" spans="2:6" ht="20.45" customHeight="1" x14ac:dyDescent="0.25">
      <c r="B15" s="50" t="s">
        <v>126</v>
      </c>
      <c r="C15" s="210">
        <v>27125</v>
      </c>
      <c r="D15" s="210">
        <v>7394</v>
      </c>
      <c r="E15" s="210">
        <v>44340</v>
      </c>
      <c r="F15" s="210">
        <v>14087</v>
      </c>
    </row>
    <row r="16" spans="2:6" ht="20.45" customHeight="1" x14ac:dyDescent="0.25">
      <c r="B16" s="50" t="s">
        <v>368</v>
      </c>
      <c r="C16" s="210">
        <v>59217</v>
      </c>
      <c r="D16" s="210">
        <v>6927</v>
      </c>
      <c r="E16" s="210">
        <v>111216</v>
      </c>
      <c r="F16" s="210">
        <v>6927</v>
      </c>
    </row>
    <row r="17" spans="2:6" ht="20.45" customHeight="1" x14ac:dyDescent="0.25">
      <c r="B17" s="50" t="s">
        <v>127</v>
      </c>
      <c r="C17" s="210">
        <v>18908</v>
      </c>
      <c r="D17" s="210">
        <v>4437</v>
      </c>
      <c r="E17" s="210">
        <v>33793</v>
      </c>
      <c r="F17" s="210">
        <v>6944</v>
      </c>
    </row>
    <row r="18" spans="2:6" ht="20.45" customHeight="1" x14ac:dyDescent="0.25">
      <c r="B18" s="50" t="s">
        <v>383</v>
      </c>
      <c r="C18" s="210">
        <v>54620</v>
      </c>
      <c r="D18" s="210" t="s">
        <v>254</v>
      </c>
      <c r="E18" s="210" t="s">
        <v>254</v>
      </c>
      <c r="F18" s="210" t="s">
        <v>254</v>
      </c>
    </row>
    <row r="19" spans="2:6" ht="20.45" customHeight="1" x14ac:dyDescent="0.25">
      <c r="B19" s="50" t="s">
        <v>369</v>
      </c>
      <c r="C19" s="210">
        <v>-23144</v>
      </c>
      <c r="D19" s="210">
        <v>-33465</v>
      </c>
      <c r="E19" s="210">
        <v>-47570</v>
      </c>
      <c r="F19" s="210">
        <v>-49303</v>
      </c>
    </row>
    <row r="20" spans="2:6" ht="20.45" customHeight="1" x14ac:dyDescent="0.25">
      <c r="B20" s="50" t="s">
        <v>370</v>
      </c>
      <c r="C20" s="210">
        <v>980</v>
      </c>
      <c r="D20" s="210" t="s">
        <v>254</v>
      </c>
      <c r="E20" s="210">
        <v>1449</v>
      </c>
      <c r="F20" s="210" t="s">
        <v>254</v>
      </c>
    </row>
    <row r="21" spans="2:6" ht="20.45" customHeight="1" x14ac:dyDescent="0.25">
      <c r="B21" s="50" t="s">
        <v>371</v>
      </c>
      <c r="C21" s="210" t="s">
        <v>254</v>
      </c>
      <c r="D21" s="210" t="s">
        <v>254</v>
      </c>
      <c r="E21" s="210" t="s">
        <v>254</v>
      </c>
      <c r="F21" s="210" t="s">
        <v>254</v>
      </c>
    </row>
    <row r="22" spans="2:6" ht="20.45" customHeight="1" x14ac:dyDescent="0.25">
      <c r="B22" s="50" t="s">
        <v>372</v>
      </c>
      <c r="C22" s="210">
        <v>110615</v>
      </c>
      <c r="D22" s="210">
        <v>24911</v>
      </c>
      <c r="E22" s="210">
        <v>110240</v>
      </c>
      <c r="F22" s="210">
        <v>18127</v>
      </c>
    </row>
    <row r="23" spans="2:6" ht="20.45" customHeight="1" x14ac:dyDescent="0.25">
      <c r="B23" s="50" t="s">
        <v>373</v>
      </c>
      <c r="C23" s="210">
        <v>16629</v>
      </c>
      <c r="D23" s="210">
        <v>25561</v>
      </c>
      <c r="E23" s="210">
        <v>30189</v>
      </c>
      <c r="F23" s="210">
        <v>40217</v>
      </c>
    </row>
    <row r="24" spans="2:6" ht="20.45" customHeight="1" x14ac:dyDescent="0.25">
      <c r="B24" s="50"/>
      <c r="C24" s="250">
        <v>473546</v>
      </c>
      <c r="D24" s="176">
        <v>1288425</v>
      </c>
      <c r="E24" s="250">
        <v>1027751</v>
      </c>
      <c r="F24" s="176">
        <v>667312</v>
      </c>
    </row>
    <row r="25" spans="2:6" ht="23.25" customHeight="1" x14ac:dyDescent="0.25">
      <c r="B25" s="52" t="s">
        <v>128</v>
      </c>
      <c r="C25" s="210"/>
      <c r="D25" s="100"/>
      <c r="E25" s="210"/>
      <c r="F25" s="100"/>
    </row>
    <row r="26" spans="2:6" ht="23.25" customHeight="1" x14ac:dyDescent="0.25">
      <c r="B26" s="50" t="s">
        <v>331</v>
      </c>
      <c r="C26" s="210">
        <v>-235945</v>
      </c>
      <c r="D26" s="100">
        <v>-263305</v>
      </c>
      <c r="E26" s="210">
        <v>-459668</v>
      </c>
      <c r="F26" s="100">
        <v>-589332</v>
      </c>
    </row>
    <row r="27" spans="2:6" ht="23.25" customHeight="1" x14ac:dyDescent="0.25">
      <c r="B27" s="50" t="s">
        <v>374</v>
      </c>
      <c r="C27" s="210">
        <v>-1610</v>
      </c>
      <c r="D27" s="100">
        <v>-8469</v>
      </c>
      <c r="E27" s="210">
        <v>-3210</v>
      </c>
      <c r="F27" s="100">
        <v>-12606</v>
      </c>
    </row>
    <row r="28" spans="2:6" ht="23.25" customHeight="1" x14ac:dyDescent="0.25">
      <c r="B28" s="50" t="s">
        <v>367</v>
      </c>
      <c r="C28" s="210">
        <v>-500200</v>
      </c>
      <c r="D28" s="100" t="s">
        <v>254</v>
      </c>
      <c r="E28" s="210" t="s">
        <v>254</v>
      </c>
      <c r="F28" s="210" t="s">
        <v>254</v>
      </c>
    </row>
    <row r="29" spans="2:6" ht="23.25" customHeight="1" x14ac:dyDescent="0.25">
      <c r="B29" s="50" t="s">
        <v>375</v>
      </c>
      <c r="C29" s="210">
        <v>-77589</v>
      </c>
      <c r="D29" s="100">
        <v>-58405</v>
      </c>
      <c r="E29" s="210">
        <v>-142838</v>
      </c>
      <c r="F29" s="100">
        <v>-142579</v>
      </c>
    </row>
    <row r="30" spans="2:6" ht="23.25" customHeight="1" x14ac:dyDescent="0.25">
      <c r="B30" s="50" t="s">
        <v>376</v>
      </c>
      <c r="C30" s="210">
        <v>-1353</v>
      </c>
      <c r="D30" s="100">
        <v>-3161</v>
      </c>
      <c r="E30" s="210">
        <v>-4177</v>
      </c>
      <c r="F30" s="100">
        <v>-7054</v>
      </c>
    </row>
    <row r="31" spans="2:6" ht="23.25" customHeight="1" x14ac:dyDescent="0.25">
      <c r="B31" s="50" t="s">
        <v>377</v>
      </c>
      <c r="C31" s="210">
        <v>-16233</v>
      </c>
      <c r="D31" s="100">
        <v>-15772</v>
      </c>
      <c r="E31" s="210">
        <v>-30273</v>
      </c>
      <c r="F31" s="100">
        <v>-34148</v>
      </c>
    </row>
    <row r="32" spans="2:6" ht="23.25" customHeight="1" x14ac:dyDescent="0.25">
      <c r="B32" s="50" t="s">
        <v>378</v>
      </c>
      <c r="C32" s="210" t="s">
        <v>254</v>
      </c>
      <c r="D32" s="100">
        <v>-425417</v>
      </c>
      <c r="E32" s="210">
        <v>-402027</v>
      </c>
      <c r="F32" s="100">
        <v>-612765</v>
      </c>
    </row>
    <row r="33" spans="2:6" ht="23.25" customHeight="1" x14ac:dyDescent="0.25">
      <c r="B33" s="50" t="s">
        <v>379</v>
      </c>
      <c r="C33" s="210">
        <v>-466828</v>
      </c>
      <c r="D33" s="100" t="s">
        <v>254</v>
      </c>
      <c r="E33" s="210">
        <v>-466828</v>
      </c>
      <c r="F33" s="100">
        <v>-6784</v>
      </c>
    </row>
    <row r="34" spans="2:6" ht="23.25" customHeight="1" x14ac:dyDescent="0.25">
      <c r="B34" s="50" t="s">
        <v>380</v>
      </c>
      <c r="C34" s="210">
        <v>-6188</v>
      </c>
      <c r="D34" s="100">
        <v>-6147</v>
      </c>
      <c r="E34" s="210">
        <v>-12473</v>
      </c>
      <c r="F34" s="100">
        <v>-12479</v>
      </c>
    </row>
    <row r="35" spans="2:6" ht="23.25" customHeight="1" x14ac:dyDescent="0.25">
      <c r="B35" s="50" t="s">
        <v>381</v>
      </c>
      <c r="C35" s="210">
        <v>-9409</v>
      </c>
      <c r="D35" s="100" t="s">
        <v>254</v>
      </c>
      <c r="E35" s="210">
        <v>-16722</v>
      </c>
      <c r="F35" s="100" t="s">
        <v>254</v>
      </c>
    </row>
    <row r="36" spans="2:6" ht="23.25" customHeight="1" x14ac:dyDescent="0.25">
      <c r="B36" s="50" t="s">
        <v>382</v>
      </c>
      <c r="C36" s="210">
        <v>-29140</v>
      </c>
      <c r="D36" s="100">
        <v>-29221</v>
      </c>
      <c r="E36" s="210">
        <v>-46321</v>
      </c>
      <c r="F36" s="100">
        <v>-36257</v>
      </c>
    </row>
    <row r="37" spans="2:6" ht="23.25" customHeight="1" x14ac:dyDescent="0.25">
      <c r="B37" s="50"/>
      <c r="C37" s="250">
        <v>-1344495</v>
      </c>
      <c r="D37" s="176">
        <v>-809897</v>
      </c>
      <c r="E37" s="250">
        <v>-1584537</v>
      </c>
      <c r="F37" s="176">
        <v>-1454004</v>
      </c>
    </row>
    <row r="38" spans="2:6" ht="23.25" customHeight="1" thickBot="1" x14ac:dyDescent="0.3">
      <c r="B38" s="52" t="s">
        <v>130</v>
      </c>
      <c r="C38" s="249">
        <v>-870949</v>
      </c>
      <c r="D38" s="177">
        <v>478528</v>
      </c>
      <c r="E38" s="249">
        <v>-556786</v>
      </c>
      <c r="F38" s="177">
        <v>-786692</v>
      </c>
    </row>
    <row r="39" spans="2:6" ht="15" customHeight="1" thickTop="1" x14ac:dyDescent="0.25"/>
  </sheetData>
  <mergeCells count="4">
    <mergeCell ref="B4:E6"/>
    <mergeCell ref="B8:B9"/>
    <mergeCell ref="C8:D8"/>
    <mergeCell ref="E8:F8"/>
  </mergeCells>
  <conditionalFormatting sqref="B10:D18 B19:B38 D24:D38 C19:D23">
    <cfRule type="expression" dxfId="23" priority="15">
      <formula>MOD(ROW(),2)=0</formula>
    </cfRule>
  </conditionalFormatting>
  <conditionalFormatting sqref="E10:F17 F24:F27 F29:F38 E19:F19 E21:F21 E23:F23">
    <cfRule type="expression" dxfId="22" priority="12">
      <formula>MOD(ROW(),2)=0</formula>
    </cfRule>
  </conditionalFormatting>
  <conditionalFormatting sqref="E24:E27 E29:E38">
    <cfRule type="expression" dxfId="21" priority="9">
      <formula>MOD(ROW(),2)=0</formula>
    </cfRule>
  </conditionalFormatting>
  <conditionalFormatting sqref="C24:C38">
    <cfRule type="expression" dxfId="20" priority="8">
      <formula>MOD(ROW(),2)=0</formula>
    </cfRule>
  </conditionalFormatting>
  <conditionalFormatting sqref="E18">
    <cfRule type="expression" dxfId="19" priority="7">
      <formula>MOD(ROW(),2)=0</formula>
    </cfRule>
  </conditionalFormatting>
  <conditionalFormatting sqref="F18">
    <cfRule type="expression" dxfId="18" priority="6">
      <formula>MOD(ROW(),2)=0</formula>
    </cfRule>
  </conditionalFormatting>
  <conditionalFormatting sqref="E28">
    <cfRule type="expression" dxfId="17" priority="4">
      <formula>MOD(ROW(),2)=0</formula>
    </cfRule>
  </conditionalFormatting>
  <conditionalFormatting sqref="F28">
    <cfRule type="expression" dxfId="16" priority="3">
      <formula>MOD(ROW(),2)=0</formula>
    </cfRule>
  </conditionalFormatting>
  <conditionalFormatting sqref="E20 E22">
    <cfRule type="expression" dxfId="15" priority="2">
      <formula>MOD(ROW(),2)=0</formula>
    </cfRule>
  </conditionalFormatting>
  <conditionalFormatting sqref="F20 F22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I37"/>
  <sheetViews>
    <sheetView showGridLines="0" showRowColHeaders="0" zoomScale="80" zoomScaleNormal="80" workbookViewId="0">
      <selection activeCell="E19" sqref="E19"/>
    </sheetView>
  </sheetViews>
  <sheetFormatPr defaultColWidth="8.7109375" defaultRowHeight="15" x14ac:dyDescent="0.25"/>
  <cols>
    <col min="1" max="1" width="13.85546875" customWidth="1"/>
    <col min="2" max="2" width="30.140625" customWidth="1"/>
    <col min="3" max="9" width="13.5703125" customWidth="1"/>
    <col min="10" max="10" width="4.140625" customWidth="1"/>
    <col min="11" max="11" width="8.7109375" customWidth="1"/>
  </cols>
  <sheetData>
    <row r="4" spans="2:9" ht="15" customHeight="1" x14ac:dyDescent="0.25">
      <c r="B4" s="313"/>
      <c r="C4" s="313"/>
      <c r="D4" s="313"/>
      <c r="E4" s="313"/>
      <c r="F4" s="313"/>
      <c r="G4" s="313"/>
      <c r="H4" s="313"/>
      <c r="I4" s="313"/>
    </row>
    <row r="5" spans="2:9" ht="15" customHeight="1" x14ac:dyDescent="0.25">
      <c r="B5" s="313"/>
      <c r="C5" s="313"/>
      <c r="D5" s="313"/>
      <c r="E5" s="313"/>
      <c r="F5" s="313"/>
      <c r="G5" s="313"/>
      <c r="H5" s="313"/>
      <c r="I5" s="313"/>
    </row>
    <row r="6" spans="2:9" ht="15" customHeight="1" x14ac:dyDescent="0.25">
      <c r="B6" s="313"/>
      <c r="C6" s="313"/>
      <c r="D6" s="313"/>
      <c r="E6" s="313"/>
      <c r="F6" s="313"/>
      <c r="G6" s="313"/>
      <c r="H6" s="313"/>
      <c r="I6" s="313"/>
    </row>
    <row r="7" spans="2:9" ht="20.100000000000001" customHeight="1" x14ac:dyDescent="0.25">
      <c r="B7" s="76" t="s">
        <v>21</v>
      </c>
      <c r="C7" s="72"/>
      <c r="D7" s="72"/>
      <c r="E7" s="72"/>
      <c r="F7" s="72"/>
      <c r="G7" s="72"/>
      <c r="H7" s="72"/>
      <c r="I7" s="72"/>
    </row>
    <row r="8" spans="2:9" ht="25.5" x14ac:dyDescent="0.25">
      <c r="B8" s="202" t="s">
        <v>25</v>
      </c>
      <c r="C8" s="201">
        <v>2022</v>
      </c>
      <c r="D8" s="201">
        <v>2023</v>
      </c>
      <c r="E8" s="201">
        <v>2024</v>
      </c>
      <c r="F8" s="201">
        <v>2025</v>
      </c>
      <c r="G8" s="201">
        <v>2026</v>
      </c>
      <c r="H8" s="257" t="s">
        <v>384</v>
      </c>
      <c r="I8" s="201" t="s">
        <v>0</v>
      </c>
    </row>
    <row r="9" spans="2:9" ht="20.45" customHeight="1" x14ac:dyDescent="0.25">
      <c r="B9" s="52" t="s">
        <v>24</v>
      </c>
      <c r="C9" s="77"/>
      <c r="D9" s="77"/>
      <c r="E9" s="77"/>
      <c r="F9" s="77"/>
      <c r="G9" s="77"/>
      <c r="H9" s="77"/>
      <c r="I9" s="78"/>
    </row>
    <row r="10" spans="2:9" ht="20.45" customHeight="1" x14ac:dyDescent="0.25">
      <c r="B10" s="50" t="s">
        <v>131</v>
      </c>
      <c r="C10" s="95">
        <v>39585</v>
      </c>
      <c r="D10" s="95" t="s">
        <v>254</v>
      </c>
      <c r="E10" s="95">
        <v>5237999</v>
      </c>
      <c r="F10" s="98" t="s">
        <v>254</v>
      </c>
      <c r="G10" s="98" t="s">
        <v>254</v>
      </c>
      <c r="H10" s="98" t="s">
        <v>254</v>
      </c>
      <c r="I10" s="98">
        <v>5277584</v>
      </c>
    </row>
    <row r="11" spans="2:9" ht="20.45" customHeight="1" x14ac:dyDescent="0.25">
      <c r="B11" s="99" t="s">
        <v>132</v>
      </c>
      <c r="C11" s="289">
        <v>39585</v>
      </c>
      <c r="D11" s="290" t="s">
        <v>254</v>
      </c>
      <c r="E11" s="290">
        <v>5237999</v>
      </c>
      <c r="F11" s="290" t="s">
        <v>254</v>
      </c>
      <c r="G11" s="291" t="s">
        <v>254</v>
      </c>
      <c r="H11" s="291" t="s">
        <v>254</v>
      </c>
      <c r="I11" s="291">
        <v>5277584</v>
      </c>
    </row>
    <row r="12" spans="2:9" ht="20.45" customHeight="1" x14ac:dyDescent="0.25">
      <c r="B12" s="52" t="s">
        <v>133</v>
      </c>
      <c r="C12" s="53"/>
      <c r="D12" s="53"/>
      <c r="E12" s="53"/>
      <c r="F12" s="53"/>
      <c r="G12" s="53"/>
      <c r="H12" s="53"/>
      <c r="I12" s="55"/>
    </row>
    <row r="13" spans="2:9" ht="20.45" customHeight="1" x14ac:dyDescent="0.25">
      <c r="B13" s="50" t="s">
        <v>332</v>
      </c>
      <c r="C13" s="53">
        <v>38293</v>
      </c>
      <c r="D13" s="53">
        <v>289076</v>
      </c>
      <c r="E13" s="53">
        <v>397224</v>
      </c>
      <c r="F13" s="53">
        <v>1327396</v>
      </c>
      <c r="G13" s="53">
        <v>1044333</v>
      </c>
      <c r="H13" s="53">
        <v>1181440</v>
      </c>
      <c r="I13" s="53">
        <v>4277762</v>
      </c>
    </row>
    <row r="14" spans="2:9" ht="20.45" customHeight="1" x14ac:dyDescent="0.25">
      <c r="B14" s="50" t="s">
        <v>333</v>
      </c>
      <c r="C14" s="53">
        <v>1617</v>
      </c>
      <c r="D14" s="53">
        <v>2379</v>
      </c>
      <c r="E14" s="53" t="s">
        <v>254</v>
      </c>
      <c r="F14" s="53" t="s">
        <v>254</v>
      </c>
      <c r="G14" s="53" t="s">
        <v>254</v>
      </c>
      <c r="H14" s="53" t="s">
        <v>254</v>
      </c>
      <c r="I14" s="53">
        <v>3996</v>
      </c>
    </row>
    <row r="15" spans="2:9" ht="20.45" customHeight="1" x14ac:dyDescent="0.25">
      <c r="B15" s="50" t="s">
        <v>334</v>
      </c>
      <c r="C15" s="53">
        <v>318936</v>
      </c>
      <c r="D15" s="53">
        <v>597240</v>
      </c>
      <c r="E15" s="53">
        <v>270000</v>
      </c>
      <c r="F15" s="53" t="s">
        <v>254</v>
      </c>
      <c r="G15" s="53" t="s">
        <v>254</v>
      </c>
      <c r="H15" s="53">
        <v>500000</v>
      </c>
      <c r="I15" s="53">
        <v>1686176</v>
      </c>
    </row>
    <row r="16" spans="2:9" ht="20.45" customHeight="1" x14ac:dyDescent="0.25">
      <c r="B16" s="50" t="s">
        <v>335</v>
      </c>
      <c r="C16" s="95">
        <v>9866</v>
      </c>
      <c r="D16" s="95" t="s">
        <v>254</v>
      </c>
      <c r="E16" s="95" t="s">
        <v>254</v>
      </c>
      <c r="F16" s="95" t="s">
        <v>254</v>
      </c>
      <c r="G16" s="95" t="s">
        <v>254</v>
      </c>
      <c r="H16" s="95" t="s">
        <v>254</v>
      </c>
      <c r="I16" s="95">
        <v>9866</v>
      </c>
    </row>
    <row r="17" spans="2:9" ht="20.45" customHeight="1" x14ac:dyDescent="0.25">
      <c r="B17" s="99" t="s">
        <v>134</v>
      </c>
      <c r="C17" s="289">
        <v>368712</v>
      </c>
      <c r="D17" s="290">
        <v>888695</v>
      </c>
      <c r="E17" s="290">
        <v>667224</v>
      </c>
      <c r="F17" s="290">
        <v>1327396</v>
      </c>
      <c r="G17" s="291">
        <v>1044333</v>
      </c>
      <c r="H17" s="291">
        <v>1681440</v>
      </c>
      <c r="I17" s="291">
        <v>5977800</v>
      </c>
    </row>
    <row r="18" spans="2:9" ht="20.45" customHeight="1" x14ac:dyDescent="0.25">
      <c r="B18" s="50" t="s">
        <v>135</v>
      </c>
      <c r="C18" s="53">
        <v>-2590</v>
      </c>
      <c r="D18" s="53">
        <v>-3138</v>
      </c>
      <c r="E18" s="53">
        <v>-7011</v>
      </c>
      <c r="F18" s="53">
        <v>-4164</v>
      </c>
      <c r="G18" s="53">
        <v>-4174</v>
      </c>
      <c r="H18" s="53">
        <v>-24278</v>
      </c>
      <c r="I18" s="53">
        <v>-45355</v>
      </c>
    </row>
    <row r="19" spans="2:9" ht="20.45" customHeight="1" x14ac:dyDescent="0.25">
      <c r="B19" s="50" t="s">
        <v>136</v>
      </c>
      <c r="C19" s="53" t="s">
        <v>254</v>
      </c>
      <c r="D19" s="53" t="s">
        <v>254</v>
      </c>
      <c r="E19" s="53">
        <v>-11444</v>
      </c>
      <c r="F19" s="53" t="s">
        <v>254</v>
      </c>
      <c r="G19" s="53" t="s">
        <v>254</v>
      </c>
      <c r="H19" s="53" t="s">
        <v>254</v>
      </c>
      <c r="I19" s="53">
        <v>-11444</v>
      </c>
    </row>
    <row r="20" spans="2:9" ht="20.45" customHeight="1" x14ac:dyDescent="0.25">
      <c r="B20" s="50" t="s">
        <v>137</v>
      </c>
      <c r="C20" s="53" t="s">
        <v>254</v>
      </c>
      <c r="D20" s="53" t="s">
        <v>254</v>
      </c>
      <c r="E20" s="53" t="s">
        <v>254</v>
      </c>
      <c r="F20" s="53">
        <v>-6683</v>
      </c>
      <c r="G20" s="53">
        <v>-6683</v>
      </c>
      <c r="H20" s="53">
        <v>-374</v>
      </c>
      <c r="I20" s="53">
        <v>-13740</v>
      </c>
    </row>
    <row r="21" spans="2:9" ht="20.45" customHeight="1" thickBot="1" x14ac:dyDescent="0.3">
      <c r="B21" s="52" t="s">
        <v>138</v>
      </c>
      <c r="C21" s="103">
        <v>405707</v>
      </c>
      <c r="D21" s="103">
        <v>885557</v>
      </c>
      <c r="E21" s="103">
        <v>5886768</v>
      </c>
      <c r="F21" s="103">
        <v>1316549</v>
      </c>
      <c r="G21" s="103">
        <v>1033476</v>
      </c>
      <c r="H21" s="103">
        <v>1656788</v>
      </c>
      <c r="I21" s="103">
        <v>11184845</v>
      </c>
    </row>
    <row r="22" spans="2:9" ht="15.75" thickTop="1" x14ac:dyDescent="0.25"/>
    <row r="26" spans="2:9" x14ac:dyDescent="0.25">
      <c r="F26" s="46"/>
    </row>
    <row r="27" spans="2:9" x14ac:dyDescent="0.25">
      <c r="F27" s="46"/>
    </row>
    <row r="29" spans="2:9" x14ac:dyDescent="0.25">
      <c r="C29" s="46"/>
      <c r="D29" s="46"/>
      <c r="E29" s="46"/>
      <c r="F29" s="46"/>
      <c r="G29" s="46"/>
      <c r="H29" s="46"/>
      <c r="I29" s="46"/>
    </row>
    <row r="30" spans="2:9" x14ac:dyDescent="0.25">
      <c r="C30" s="46"/>
      <c r="D30" s="46"/>
      <c r="E30" s="46"/>
    </row>
    <row r="31" spans="2:9" x14ac:dyDescent="0.25">
      <c r="C31" s="46"/>
      <c r="D31" s="46"/>
      <c r="E31" s="46"/>
      <c r="F31" s="46"/>
    </row>
    <row r="32" spans="2:9" x14ac:dyDescent="0.25">
      <c r="C32" s="46"/>
      <c r="D32" s="46"/>
      <c r="E32" s="46"/>
    </row>
    <row r="33" spans="3:9" x14ac:dyDescent="0.25">
      <c r="C33" s="46"/>
      <c r="D33" s="46"/>
      <c r="E33" s="46"/>
      <c r="F33" s="46"/>
      <c r="G33" s="46"/>
      <c r="H33" s="46"/>
      <c r="I33" s="46"/>
    </row>
    <row r="34" spans="3:9" x14ac:dyDescent="0.25">
      <c r="C34" s="46"/>
      <c r="F34" s="46"/>
      <c r="G34" s="46"/>
      <c r="H34" s="46"/>
      <c r="I34" s="46"/>
    </row>
    <row r="35" spans="3:9" x14ac:dyDescent="0.25">
      <c r="F35" s="46"/>
    </row>
    <row r="36" spans="3:9" x14ac:dyDescent="0.25">
      <c r="G36" s="46"/>
      <c r="H36" s="46"/>
      <c r="I36" s="46"/>
    </row>
    <row r="37" spans="3:9" x14ac:dyDescent="0.25">
      <c r="C37" s="46"/>
      <c r="D37" s="46"/>
      <c r="E37" s="46"/>
      <c r="F37" s="46"/>
      <c r="G37" s="46"/>
      <c r="H37" s="46"/>
      <c r="I37" s="46"/>
    </row>
  </sheetData>
  <mergeCells count="1">
    <mergeCell ref="B4:I6"/>
  </mergeCells>
  <conditionalFormatting sqref="B9:I21">
    <cfRule type="expression" dxfId="13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I37"/>
  <sheetViews>
    <sheetView showGridLines="0" showRowColHeaders="0" topLeftCell="A10" zoomScale="80" zoomScaleNormal="80" workbookViewId="0">
      <selection activeCell="F25" sqref="F25"/>
    </sheetView>
  </sheetViews>
  <sheetFormatPr defaultColWidth="2.7109375" defaultRowHeight="15" customHeight="1" x14ac:dyDescent="0.25"/>
  <cols>
    <col min="1" max="1" width="13.8554687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8" width="12.42578125" customWidth="1"/>
    <col min="9" max="9" width="13" customWidth="1"/>
    <col min="10" max="11" width="2.7109375" customWidth="1"/>
  </cols>
  <sheetData>
    <row r="4" spans="2:9" x14ac:dyDescent="0.25">
      <c r="B4" s="313"/>
      <c r="C4" s="314"/>
      <c r="D4" s="314"/>
      <c r="E4" s="314"/>
    </row>
    <row r="5" spans="2:9" x14ac:dyDescent="0.25">
      <c r="B5" s="314"/>
      <c r="C5" s="314"/>
      <c r="D5" s="314"/>
      <c r="E5" s="314"/>
    </row>
    <row r="6" spans="2:9" ht="21.95" customHeight="1" x14ac:dyDescent="0.25">
      <c r="B6" s="314"/>
      <c r="C6" s="314"/>
      <c r="D6" s="314"/>
      <c r="E6" s="314"/>
    </row>
    <row r="7" spans="2:9" ht="21.6" customHeight="1" thickBot="1" x14ac:dyDescent="0.3">
      <c r="B7" s="26" t="s">
        <v>21</v>
      </c>
      <c r="C7" s="2"/>
      <c r="D7" s="2"/>
    </row>
    <row r="8" spans="2:9" ht="20.45" customHeight="1" thickBot="1" x14ac:dyDescent="0.3">
      <c r="B8" s="318" t="s">
        <v>28</v>
      </c>
      <c r="C8" s="321" t="s">
        <v>29</v>
      </c>
      <c r="D8" s="321" t="s">
        <v>30</v>
      </c>
      <c r="E8" s="321" t="s">
        <v>24</v>
      </c>
      <c r="F8" s="315" t="s">
        <v>25</v>
      </c>
      <c r="G8" s="315"/>
      <c r="H8" s="315"/>
      <c r="I8" s="316"/>
    </row>
    <row r="9" spans="2:9" ht="20.45" customHeight="1" thickBot="1" x14ac:dyDescent="0.3">
      <c r="B9" s="319"/>
      <c r="C9" s="322"/>
      <c r="D9" s="322"/>
      <c r="E9" s="322"/>
      <c r="F9" s="317">
        <v>44742</v>
      </c>
      <c r="G9" s="315"/>
      <c r="H9" s="316"/>
      <c r="I9" s="170">
        <v>44561</v>
      </c>
    </row>
    <row r="10" spans="2:9" ht="32.25" customHeight="1" thickBot="1" x14ac:dyDescent="0.3">
      <c r="B10" s="320"/>
      <c r="C10" s="323"/>
      <c r="D10" s="323"/>
      <c r="E10" s="323"/>
      <c r="F10" s="139" t="s">
        <v>31</v>
      </c>
      <c r="G10" s="140" t="s">
        <v>32</v>
      </c>
      <c r="H10" s="140" t="s">
        <v>0</v>
      </c>
      <c r="I10" s="140" t="s">
        <v>0</v>
      </c>
    </row>
    <row r="11" spans="2:9" ht="21" customHeight="1" x14ac:dyDescent="0.25">
      <c r="B11" s="113" t="s">
        <v>139</v>
      </c>
      <c r="C11" s="114"/>
      <c r="D11" s="115"/>
      <c r="E11" s="115"/>
      <c r="F11" s="116"/>
      <c r="G11" s="116"/>
      <c r="H11" s="116"/>
      <c r="I11" s="116"/>
    </row>
    <row r="12" spans="2:9" ht="21" customHeight="1" x14ac:dyDescent="0.25">
      <c r="B12" s="117" t="s">
        <v>147</v>
      </c>
      <c r="C12" s="114">
        <v>2024</v>
      </c>
      <c r="D12" s="258">
        <v>9.2499999999999999E-2</v>
      </c>
      <c r="E12" s="118" t="s">
        <v>256</v>
      </c>
      <c r="F12" s="116">
        <v>39585</v>
      </c>
      <c r="G12" s="116">
        <v>5237999</v>
      </c>
      <c r="H12" s="116">
        <v>5277584</v>
      </c>
      <c r="I12" s="116">
        <v>5622673</v>
      </c>
    </row>
    <row r="13" spans="2:9" ht="21" customHeight="1" x14ac:dyDescent="0.25">
      <c r="B13" s="117" t="s">
        <v>135</v>
      </c>
      <c r="C13" s="114"/>
      <c r="D13" s="118"/>
      <c r="E13" s="118"/>
      <c r="F13" s="116" t="s">
        <v>254</v>
      </c>
      <c r="G13" s="116">
        <v>-7014</v>
      </c>
      <c r="H13" s="116">
        <v>-7014</v>
      </c>
      <c r="I13" s="116">
        <v>-8220</v>
      </c>
    </row>
    <row r="14" spans="2:9" ht="21" customHeight="1" x14ac:dyDescent="0.25">
      <c r="B14" s="117" t="s">
        <v>136</v>
      </c>
      <c r="C14" s="114"/>
      <c r="D14" s="118"/>
      <c r="E14" s="118"/>
      <c r="F14" s="119" t="s">
        <v>254</v>
      </c>
      <c r="G14" s="119">
        <v>-11444</v>
      </c>
      <c r="H14" s="119">
        <v>-11444</v>
      </c>
      <c r="I14" s="119">
        <v>-13356</v>
      </c>
    </row>
    <row r="15" spans="2:9" ht="21" customHeight="1" x14ac:dyDescent="0.25">
      <c r="B15" s="117" t="s">
        <v>140</v>
      </c>
      <c r="C15" s="114"/>
      <c r="D15" s="118"/>
      <c r="E15" s="118"/>
      <c r="F15" s="122">
        <v>39585</v>
      </c>
      <c r="G15" s="122">
        <v>5219541</v>
      </c>
      <c r="H15" s="122">
        <v>5259126</v>
      </c>
      <c r="I15" s="122">
        <v>5601097</v>
      </c>
    </row>
    <row r="16" spans="2:9" ht="21" customHeight="1" x14ac:dyDescent="0.25">
      <c r="B16" s="113" t="s">
        <v>141</v>
      </c>
      <c r="C16" s="114"/>
      <c r="D16" s="115"/>
      <c r="E16" s="115"/>
      <c r="F16" s="120"/>
      <c r="G16" s="120"/>
      <c r="H16" s="120"/>
      <c r="I16" s="120"/>
    </row>
    <row r="17" spans="2:9" ht="21" customHeight="1" x14ac:dyDescent="0.25">
      <c r="B17" s="113" t="s">
        <v>148</v>
      </c>
      <c r="C17" s="114">
        <v>2023</v>
      </c>
      <c r="D17" s="118" t="s">
        <v>257</v>
      </c>
      <c r="E17" s="118" t="s">
        <v>10</v>
      </c>
      <c r="F17" s="116">
        <v>3231</v>
      </c>
      <c r="G17" s="116">
        <v>765</v>
      </c>
      <c r="H17" s="116">
        <v>3996</v>
      </c>
      <c r="I17" s="116">
        <v>5647</v>
      </c>
    </row>
    <row r="18" spans="2:9" ht="21" customHeight="1" x14ac:dyDescent="0.25">
      <c r="B18" s="117" t="s">
        <v>149</v>
      </c>
      <c r="C18" s="114">
        <v>2022</v>
      </c>
      <c r="D18" s="118" t="s">
        <v>258</v>
      </c>
      <c r="E18" s="118" t="s">
        <v>10</v>
      </c>
      <c r="F18" s="119">
        <v>55554</v>
      </c>
      <c r="G18" s="119" t="s">
        <v>254</v>
      </c>
      <c r="H18" s="119">
        <v>55554</v>
      </c>
      <c r="I18" s="119">
        <v>52430</v>
      </c>
    </row>
    <row r="19" spans="2:9" ht="21" customHeight="1" x14ac:dyDescent="0.25">
      <c r="B19" s="117" t="s">
        <v>143</v>
      </c>
      <c r="C19" s="114"/>
      <c r="D19" s="118"/>
      <c r="E19" s="118"/>
      <c r="F19" s="262">
        <v>58785</v>
      </c>
      <c r="G19" s="262">
        <v>765</v>
      </c>
      <c r="H19" s="262">
        <v>59550</v>
      </c>
      <c r="I19" s="262">
        <v>58077</v>
      </c>
    </row>
    <row r="20" spans="2:9" ht="21" customHeight="1" x14ac:dyDescent="0.25">
      <c r="B20" s="117" t="s">
        <v>144</v>
      </c>
      <c r="C20" s="114"/>
      <c r="D20" s="118"/>
      <c r="E20" s="118"/>
      <c r="F20" s="262">
        <v>98370</v>
      </c>
      <c r="G20" s="262">
        <v>5220306</v>
      </c>
      <c r="H20" s="262">
        <v>5318676</v>
      </c>
      <c r="I20" s="262">
        <v>5659174</v>
      </c>
    </row>
    <row r="21" spans="2:9" ht="21" customHeight="1" x14ac:dyDescent="0.25">
      <c r="B21" s="117" t="s">
        <v>150</v>
      </c>
      <c r="C21" s="114">
        <v>2022</v>
      </c>
      <c r="D21" s="115" t="s">
        <v>259</v>
      </c>
      <c r="E21" s="115" t="s">
        <v>10</v>
      </c>
      <c r="F21" s="116" t="s">
        <v>254</v>
      </c>
      <c r="G21" s="116" t="s">
        <v>254</v>
      </c>
      <c r="H21" s="116" t="s">
        <v>254</v>
      </c>
      <c r="I21" s="116">
        <v>428367</v>
      </c>
    </row>
    <row r="22" spans="2:9" ht="21" customHeight="1" x14ac:dyDescent="0.25">
      <c r="B22" s="117" t="s">
        <v>150</v>
      </c>
      <c r="C22" s="114">
        <v>2025</v>
      </c>
      <c r="D22" s="118" t="s">
        <v>260</v>
      </c>
      <c r="E22" s="118" t="s">
        <v>10</v>
      </c>
      <c r="F22" s="116">
        <v>304968</v>
      </c>
      <c r="G22" s="116">
        <v>578141</v>
      </c>
      <c r="H22" s="116">
        <v>883109</v>
      </c>
      <c r="I22" s="116">
        <v>1147465</v>
      </c>
    </row>
    <row r="23" spans="2:9" ht="21" customHeight="1" x14ac:dyDescent="0.25">
      <c r="B23" s="113" t="s">
        <v>151</v>
      </c>
      <c r="C23" s="114">
        <v>2024</v>
      </c>
      <c r="D23" s="118" t="s">
        <v>261</v>
      </c>
      <c r="E23" s="118" t="s">
        <v>10</v>
      </c>
      <c r="F23" s="116">
        <v>545484</v>
      </c>
      <c r="G23" s="116">
        <v>540000</v>
      </c>
      <c r="H23" s="116">
        <v>1085484</v>
      </c>
      <c r="I23" s="116">
        <v>1355933</v>
      </c>
    </row>
    <row r="24" spans="2:9" ht="21" customHeight="1" x14ac:dyDescent="0.25">
      <c r="B24" s="113" t="s">
        <v>152</v>
      </c>
      <c r="C24" s="114">
        <v>2026</v>
      </c>
      <c r="D24" s="118" t="s">
        <v>262</v>
      </c>
      <c r="E24" s="171" t="s">
        <v>10</v>
      </c>
      <c r="F24" s="116">
        <v>2950</v>
      </c>
      <c r="G24" s="116">
        <v>1848320</v>
      </c>
      <c r="H24" s="116">
        <v>1851270</v>
      </c>
      <c r="I24" s="116">
        <v>1759628</v>
      </c>
    </row>
    <row r="25" spans="2:9" ht="21" customHeight="1" x14ac:dyDescent="0.25">
      <c r="B25" s="117" t="s">
        <v>387</v>
      </c>
      <c r="C25" s="114">
        <v>2027</v>
      </c>
      <c r="D25" s="118" t="s">
        <v>385</v>
      </c>
      <c r="E25" s="118" t="s">
        <v>10</v>
      </c>
      <c r="F25" s="116">
        <v>272</v>
      </c>
      <c r="G25" s="116">
        <v>500000</v>
      </c>
      <c r="H25" s="116">
        <v>500272</v>
      </c>
      <c r="I25" s="116" t="s">
        <v>254</v>
      </c>
    </row>
    <row r="26" spans="2:9" ht="21" customHeight="1" x14ac:dyDescent="0.25">
      <c r="B26" s="117" t="s">
        <v>388</v>
      </c>
      <c r="C26" s="114">
        <v>2029</v>
      </c>
      <c r="D26" s="115" t="s">
        <v>386</v>
      </c>
      <c r="E26" s="115" t="s">
        <v>10</v>
      </c>
      <c r="F26" s="116">
        <v>118</v>
      </c>
      <c r="G26" s="116">
        <v>502462</v>
      </c>
      <c r="H26" s="116">
        <v>502580</v>
      </c>
      <c r="I26" s="116" t="s">
        <v>254</v>
      </c>
    </row>
    <row r="27" spans="2:9" ht="21" customHeight="1" x14ac:dyDescent="0.25">
      <c r="B27" s="117" t="s">
        <v>389</v>
      </c>
      <c r="C27" s="114">
        <v>2022</v>
      </c>
      <c r="D27" s="118" t="s">
        <v>263</v>
      </c>
      <c r="E27" s="118" t="s">
        <v>10</v>
      </c>
      <c r="F27" s="120">
        <v>5045</v>
      </c>
      <c r="G27" s="120" t="s">
        <v>254</v>
      </c>
      <c r="H27" s="120">
        <v>5045</v>
      </c>
      <c r="I27" s="116">
        <v>10028</v>
      </c>
    </row>
    <row r="28" spans="2:9" ht="21" customHeight="1" x14ac:dyDescent="0.25">
      <c r="B28" s="117" t="s">
        <v>390</v>
      </c>
      <c r="C28" s="114">
        <v>2022</v>
      </c>
      <c r="D28" s="118" t="s">
        <v>264</v>
      </c>
      <c r="E28" s="171" t="s">
        <v>10</v>
      </c>
      <c r="F28" s="172">
        <v>2207</v>
      </c>
      <c r="G28" s="172" t="s">
        <v>254</v>
      </c>
      <c r="H28" s="172">
        <v>2207</v>
      </c>
      <c r="I28" s="172">
        <v>4376</v>
      </c>
    </row>
    <row r="29" spans="2:9" ht="21" customHeight="1" x14ac:dyDescent="0.25">
      <c r="B29" s="117" t="s">
        <v>391</v>
      </c>
      <c r="C29" s="114">
        <v>2022</v>
      </c>
      <c r="D29" s="118" t="s">
        <v>265</v>
      </c>
      <c r="E29" s="118" t="s">
        <v>10</v>
      </c>
      <c r="F29" s="116">
        <v>4821</v>
      </c>
      <c r="G29" s="116" t="s">
        <v>254</v>
      </c>
      <c r="H29" s="116">
        <v>4821</v>
      </c>
      <c r="I29" s="116">
        <v>10597</v>
      </c>
    </row>
    <row r="30" spans="2:9" ht="21" customHeight="1" x14ac:dyDescent="0.25">
      <c r="B30" s="117" t="s">
        <v>392</v>
      </c>
      <c r="C30" s="114">
        <v>2022</v>
      </c>
      <c r="D30" s="118" t="s">
        <v>264</v>
      </c>
      <c r="E30" s="118" t="s">
        <v>10</v>
      </c>
      <c r="F30" s="116">
        <v>2615</v>
      </c>
      <c r="G30" s="116" t="s">
        <v>254</v>
      </c>
      <c r="H30" s="116">
        <v>2615</v>
      </c>
      <c r="I30" s="116">
        <v>5201</v>
      </c>
    </row>
    <row r="31" spans="2:9" ht="21" customHeight="1" x14ac:dyDescent="0.25">
      <c r="B31" s="117" t="s">
        <v>268</v>
      </c>
      <c r="C31" s="114">
        <v>2023</v>
      </c>
      <c r="D31" s="115" t="s">
        <v>266</v>
      </c>
      <c r="E31" s="115" t="s">
        <v>10</v>
      </c>
      <c r="F31" s="116">
        <v>20044</v>
      </c>
      <c r="G31" s="116">
        <v>20000</v>
      </c>
      <c r="H31" s="116">
        <v>40044</v>
      </c>
      <c r="I31" s="116">
        <v>40049</v>
      </c>
    </row>
    <row r="32" spans="2:9" ht="21" customHeight="1" x14ac:dyDescent="0.25">
      <c r="B32" s="117" t="s">
        <v>269</v>
      </c>
      <c r="C32" s="114">
        <v>2031</v>
      </c>
      <c r="D32" s="118" t="s">
        <v>267</v>
      </c>
      <c r="E32" s="118" t="s">
        <v>10</v>
      </c>
      <c r="F32" s="116">
        <v>19333</v>
      </c>
      <c r="G32" s="116">
        <v>1021470</v>
      </c>
      <c r="H32" s="116">
        <v>1040803</v>
      </c>
      <c r="I32" s="116">
        <v>986446</v>
      </c>
    </row>
    <row r="33" spans="2:9" ht="21" customHeight="1" x14ac:dyDescent="0.25">
      <c r="B33" s="117" t="s">
        <v>270</v>
      </c>
      <c r="C33" s="114"/>
      <c r="D33" s="118"/>
      <c r="E33" s="118"/>
      <c r="F33" s="116" t="s">
        <v>254</v>
      </c>
      <c r="G33" s="116">
        <v>-13740</v>
      </c>
      <c r="H33" s="116">
        <v>-13740</v>
      </c>
      <c r="I33" s="116">
        <v>-15002</v>
      </c>
    </row>
    <row r="34" spans="2:9" ht="21" customHeight="1" x14ac:dyDescent="0.25">
      <c r="B34" s="117" t="s">
        <v>142</v>
      </c>
      <c r="C34" s="114"/>
      <c r="D34" s="118"/>
      <c r="E34" s="118"/>
      <c r="F34" s="119">
        <v>-3018</v>
      </c>
      <c r="G34" s="119">
        <v>-35323</v>
      </c>
      <c r="H34" s="119">
        <v>-38341</v>
      </c>
      <c r="I34" s="119">
        <v>-28299</v>
      </c>
    </row>
    <row r="35" spans="2:9" ht="21" customHeight="1" x14ac:dyDescent="0.25">
      <c r="B35" s="113" t="s">
        <v>145</v>
      </c>
      <c r="C35" s="259"/>
      <c r="D35" s="260"/>
      <c r="E35" s="260"/>
      <c r="F35" s="122">
        <v>904839</v>
      </c>
      <c r="G35" s="122">
        <v>4961330</v>
      </c>
      <c r="H35" s="122">
        <v>5866169</v>
      </c>
      <c r="I35" s="122">
        <v>5704789</v>
      </c>
    </row>
    <row r="36" spans="2:9" ht="21" customHeight="1" thickBot="1" x14ac:dyDescent="0.3">
      <c r="B36" s="113" t="s">
        <v>146</v>
      </c>
      <c r="C36" s="259"/>
      <c r="D36" s="261"/>
      <c r="E36" s="261"/>
      <c r="F36" s="121">
        <v>1003209</v>
      </c>
      <c r="G36" s="121">
        <v>10181636</v>
      </c>
      <c r="H36" s="121">
        <v>11184845</v>
      </c>
      <c r="I36" s="121">
        <v>11363963</v>
      </c>
    </row>
    <row r="37" spans="2:9" ht="15" customHeight="1" thickTop="1" x14ac:dyDescent="0.25"/>
  </sheetData>
  <mergeCells count="7">
    <mergeCell ref="F8:I8"/>
    <mergeCell ref="F9:H9"/>
    <mergeCell ref="B4:E6"/>
    <mergeCell ref="B8:B10"/>
    <mergeCell ref="C8:C10"/>
    <mergeCell ref="D8:D10"/>
    <mergeCell ref="E8:E10"/>
  </mergeCells>
  <conditionalFormatting sqref="B11:D18 C19:D36 E11:I36">
    <cfRule type="expression" dxfId="12" priority="4">
      <formula>MOD(ROW(),2)=0</formula>
    </cfRule>
  </conditionalFormatting>
  <conditionalFormatting sqref="B19:B36">
    <cfRule type="expression" dxfId="11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F20"/>
  <sheetViews>
    <sheetView showGridLines="0" showRowColHeaders="0" zoomScale="80" zoomScaleNormal="80" workbookViewId="0">
      <selection activeCell="C19" sqref="C19"/>
    </sheetView>
  </sheetViews>
  <sheetFormatPr defaultColWidth="9.140625" defaultRowHeight="15" x14ac:dyDescent="0.25"/>
  <cols>
    <col min="1" max="1" width="13.85546875" style="79" customWidth="1"/>
    <col min="2" max="2" width="49.7109375" style="79" customWidth="1"/>
    <col min="3" max="3" width="22.28515625" style="79" customWidth="1"/>
    <col min="4" max="4" width="18.42578125" style="79" customWidth="1"/>
    <col min="5" max="6" width="9.140625" style="79" customWidth="1"/>
    <col min="7" max="16384" width="9.140625" style="79"/>
  </cols>
  <sheetData>
    <row r="5" spans="1:6" x14ac:dyDescent="0.25">
      <c r="A5" s="72"/>
      <c r="B5" s="313"/>
      <c r="C5" s="314"/>
      <c r="D5" s="314"/>
      <c r="E5" s="314"/>
      <c r="F5" s="314"/>
    </row>
    <row r="6" spans="1:6" x14ac:dyDescent="0.25">
      <c r="A6" s="72"/>
      <c r="B6" s="314"/>
      <c r="C6" s="314"/>
      <c r="D6" s="314"/>
      <c r="E6" s="314"/>
      <c r="F6" s="314"/>
    </row>
    <row r="7" spans="1:6" ht="21.6" customHeight="1" x14ac:dyDescent="0.25">
      <c r="B7" s="26" t="s">
        <v>21</v>
      </c>
      <c r="C7" s="11"/>
    </row>
    <row r="8" spans="1:6" ht="17.45" customHeight="1" x14ac:dyDescent="0.25">
      <c r="B8" s="310" t="s">
        <v>253</v>
      </c>
      <c r="C8" s="81" t="s">
        <v>26</v>
      </c>
    </row>
    <row r="9" spans="1:6" ht="17.45" customHeight="1" x14ac:dyDescent="0.25">
      <c r="B9" s="310"/>
      <c r="C9" s="82">
        <v>44713</v>
      </c>
    </row>
    <row r="10" spans="1:6" ht="17.45" customHeight="1" x14ac:dyDescent="0.25">
      <c r="B10" s="74" t="s">
        <v>241</v>
      </c>
      <c r="C10" s="84">
        <v>38</v>
      </c>
    </row>
    <row r="11" spans="1:6" ht="17.45" customHeight="1" x14ac:dyDescent="0.25">
      <c r="B11" s="282"/>
      <c r="C11" s="85"/>
    </row>
    <row r="12" spans="1:6" ht="17.45" customHeight="1" x14ac:dyDescent="0.25">
      <c r="B12" s="74" t="s">
        <v>242</v>
      </c>
      <c r="C12" s="84">
        <v>132</v>
      </c>
    </row>
    <row r="13" spans="1:6" ht="17.45" customHeight="1" x14ac:dyDescent="0.25">
      <c r="B13" s="282"/>
      <c r="C13" s="85"/>
    </row>
    <row r="14" spans="1:6" ht="17.45" customHeight="1" x14ac:dyDescent="0.25">
      <c r="B14" s="74" t="s">
        <v>243</v>
      </c>
      <c r="C14" s="84">
        <v>990</v>
      </c>
    </row>
    <row r="15" spans="1:6" ht="17.45" customHeight="1" x14ac:dyDescent="0.25">
      <c r="B15" s="282"/>
      <c r="C15" s="85"/>
    </row>
    <row r="16" spans="1:6" ht="17.45" customHeight="1" x14ac:dyDescent="0.25">
      <c r="B16" s="80" t="s">
        <v>244</v>
      </c>
      <c r="C16" s="83">
        <f>C17+C18</f>
        <v>36</v>
      </c>
    </row>
    <row r="17" spans="2:3" ht="17.45" customHeight="1" x14ac:dyDescent="0.25">
      <c r="B17" s="282" t="s">
        <v>245</v>
      </c>
      <c r="C17" s="85">
        <v>28</v>
      </c>
    </row>
    <row r="18" spans="2:3" ht="17.45" customHeight="1" x14ac:dyDescent="0.25">
      <c r="B18" s="282" t="s">
        <v>440</v>
      </c>
      <c r="C18" s="85">
        <v>8</v>
      </c>
    </row>
    <row r="19" spans="2:3" ht="17.45" customHeight="1" thickBot="1" x14ac:dyDescent="0.3">
      <c r="B19" s="74" t="s">
        <v>246</v>
      </c>
      <c r="C19" s="86">
        <f>C16+C14+C12+C10</f>
        <v>1196</v>
      </c>
    </row>
    <row r="20" spans="2:3" ht="15.75" thickTop="1" x14ac:dyDescent="0.25"/>
  </sheetData>
  <mergeCells count="2">
    <mergeCell ref="B8:B9"/>
    <mergeCell ref="B5:F6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D45"/>
  <sheetViews>
    <sheetView showGridLines="0" showRowColHeaders="0" topLeftCell="A10" zoomScale="80" zoomScaleNormal="80" workbookViewId="0">
      <selection activeCell="I40" sqref="I40"/>
    </sheetView>
  </sheetViews>
  <sheetFormatPr defaultColWidth="9.140625" defaultRowHeight="15" x14ac:dyDescent="0.25"/>
  <cols>
    <col min="1" max="1" width="13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 x14ac:dyDescent="0.25">
      <c r="B4" s="313"/>
      <c r="C4" s="314"/>
      <c r="D4" s="314"/>
    </row>
    <row r="5" spans="2:4" ht="32.1" customHeight="1" x14ac:dyDescent="0.25">
      <c r="B5" s="314"/>
      <c r="C5" s="314"/>
      <c r="D5" s="314"/>
    </row>
    <row r="6" spans="2:4" x14ac:dyDescent="0.25">
      <c r="B6" s="314"/>
      <c r="C6" s="314"/>
      <c r="D6" s="314"/>
    </row>
    <row r="7" spans="2:4" x14ac:dyDescent="0.25">
      <c r="B7" s="26" t="s">
        <v>21</v>
      </c>
      <c r="C7" s="2"/>
      <c r="D7" s="2"/>
    </row>
    <row r="8" spans="2:4" ht="21.95" customHeight="1" x14ac:dyDescent="0.25">
      <c r="B8" s="324"/>
      <c r="C8" s="309" t="s">
        <v>25</v>
      </c>
      <c r="D8" s="310"/>
    </row>
    <row r="9" spans="2:4" ht="23.1" customHeight="1" x14ac:dyDescent="0.25">
      <c r="B9" s="324"/>
      <c r="C9" s="223">
        <v>44742</v>
      </c>
      <c r="D9" s="223">
        <v>44561</v>
      </c>
    </row>
    <row r="10" spans="2:4" ht="18.95" customHeight="1" x14ac:dyDescent="0.25">
      <c r="B10" s="75" t="s">
        <v>153</v>
      </c>
      <c r="C10" s="90"/>
      <c r="D10" s="90"/>
    </row>
    <row r="11" spans="2:4" ht="18.95" customHeight="1" x14ac:dyDescent="0.25">
      <c r="B11" s="89" t="s">
        <v>154</v>
      </c>
      <c r="C11" s="96">
        <v>1867781</v>
      </c>
      <c r="D11" s="96">
        <v>825208</v>
      </c>
    </row>
    <row r="12" spans="2:4" ht="18.95" customHeight="1" x14ac:dyDescent="0.25">
      <c r="B12" s="89" t="s">
        <v>155</v>
      </c>
      <c r="C12" s="96">
        <v>1773720</v>
      </c>
      <c r="D12" s="96">
        <v>1724088</v>
      </c>
    </row>
    <row r="13" spans="2:4" ht="22.5" customHeight="1" x14ac:dyDescent="0.25">
      <c r="B13" s="89" t="s">
        <v>393</v>
      </c>
      <c r="C13" s="96">
        <v>4403850</v>
      </c>
      <c r="D13" s="96">
        <v>4429883</v>
      </c>
    </row>
    <row r="14" spans="2:4" ht="18.95" customHeight="1" x14ac:dyDescent="0.25">
      <c r="B14" s="89" t="s">
        <v>394</v>
      </c>
      <c r="C14" s="96">
        <v>1622523</v>
      </c>
      <c r="D14" s="96">
        <v>1504666</v>
      </c>
    </row>
    <row r="15" spans="2:4" ht="18.95" customHeight="1" x14ac:dyDescent="0.25">
      <c r="B15" s="89" t="s">
        <v>395</v>
      </c>
      <c r="C15" s="96">
        <v>675325</v>
      </c>
      <c r="D15" s="96">
        <v>599692</v>
      </c>
    </row>
    <row r="16" spans="2:4" ht="18.95" customHeight="1" x14ac:dyDescent="0.25">
      <c r="B16" s="89" t="s">
        <v>163</v>
      </c>
      <c r="C16" s="96">
        <v>1583804</v>
      </c>
      <c r="D16" s="96">
        <v>1968979</v>
      </c>
    </row>
    <row r="17" spans="2:4" ht="18.95" customHeight="1" x14ac:dyDescent="0.25">
      <c r="B17" s="89" t="s">
        <v>158</v>
      </c>
      <c r="C17" s="96">
        <v>969935</v>
      </c>
      <c r="D17" s="96">
        <v>698914</v>
      </c>
    </row>
    <row r="18" spans="2:4" ht="18.95" customHeight="1" x14ac:dyDescent="0.25">
      <c r="B18" s="89" t="s">
        <v>159</v>
      </c>
      <c r="C18" s="96">
        <v>196364</v>
      </c>
      <c r="D18" s="96">
        <v>335189</v>
      </c>
    </row>
    <row r="19" spans="2:4" ht="18.95" customHeight="1" x14ac:dyDescent="0.25">
      <c r="B19" s="89" t="s">
        <v>223</v>
      </c>
      <c r="C19" s="96">
        <v>13829</v>
      </c>
      <c r="D19" s="96">
        <v>19195</v>
      </c>
    </row>
    <row r="20" spans="2:4" ht="18.95" customHeight="1" x14ac:dyDescent="0.25">
      <c r="B20" s="89" t="s">
        <v>396</v>
      </c>
      <c r="C20" s="96">
        <v>32133</v>
      </c>
      <c r="D20" s="96">
        <v>37459</v>
      </c>
    </row>
    <row r="21" spans="2:4" ht="18.95" customHeight="1" x14ac:dyDescent="0.25">
      <c r="B21" s="89" t="s">
        <v>160</v>
      </c>
      <c r="C21" s="96">
        <v>198731</v>
      </c>
      <c r="D21" s="96">
        <v>233309</v>
      </c>
    </row>
    <row r="22" spans="2:4" ht="18.95" customHeight="1" x14ac:dyDescent="0.25">
      <c r="B22" s="89" t="s">
        <v>397</v>
      </c>
      <c r="C22" s="96">
        <v>95588</v>
      </c>
      <c r="D22" s="96">
        <v>291896</v>
      </c>
    </row>
    <row r="23" spans="2:4" ht="18.95" customHeight="1" x14ac:dyDescent="0.25">
      <c r="B23" s="89" t="s">
        <v>398</v>
      </c>
      <c r="C23" s="96">
        <v>50269</v>
      </c>
      <c r="D23" s="96">
        <v>46540</v>
      </c>
    </row>
    <row r="24" spans="2:4" ht="18.95" customHeight="1" x14ac:dyDescent="0.25">
      <c r="B24" s="89" t="s">
        <v>399</v>
      </c>
      <c r="C24" s="97">
        <v>466854</v>
      </c>
      <c r="D24" s="97">
        <v>234132</v>
      </c>
    </row>
    <row r="25" spans="2:4" ht="18.95" customHeight="1" x14ac:dyDescent="0.25">
      <c r="B25" s="263" t="s">
        <v>161</v>
      </c>
      <c r="C25" s="264">
        <v>13950706</v>
      </c>
      <c r="D25" s="264">
        <v>12949150</v>
      </c>
    </row>
    <row r="26" spans="2:4" ht="18.95" customHeight="1" x14ac:dyDescent="0.25">
      <c r="B26" s="89"/>
      <c r="C26" s="96"/>
      <c r="D26" s="96"/>
    </row>
    <row r="27" spans="2:4" ht="18.95" customHeight="1" x14ac:dyDescent="0.25">
      <c r="B27" s="52" t="s">
        <v>162</v>
      </c>
      <c r="C27" s="96"/>
      <c r="D27" s="96"/>
    </row>
    <row r="28" spans="2:4" ht="17.25" customHeight="1" x14ac:dyDescent="0.25">
      <c r="B28" s="88" t="s">
        <v>155</v>
      </c>
      <c r="C28" s="96">
        <v>150892</v>
      </c>
      <c r="D28" s="96">
        <v>353730</v>
      </c>
    </row>
    <row r="29" spans="2:4" ht="36" customHeight="1" x14ac:dyDescent="0.25">
      <c r="B29" s="89" t="s">
        <v>393</v>
      </c>
      <c r="C29" s="96">
        <v>48158</v>
      </c>
      <c r="D29" s="96">
        <v>51540</v>
      </c>
    </row>
    <row r="30" spans="2:4" ht="18.95" customHeight="1" x14ac:dyDescent="0.25">
      <c r="B30" s="88" t="s">
        <v>163</v>
      </c>
      <c r="C30" s="96">
        <v>1758675</v>
      </c>
      <c r="D30" s="96">
        <v>1997285</v>
      </c>
    </row>
    <row r="31" spans="2:4" x14ac:dyDescent="0.25">
      <c r="B31" s="89" t="s">
        <v>158</v>
      </c>
      <c r="C31" s="96">
        <v>301000</v>
      </c>
      <c r="D31" s="96">
        <v>315405</v>
      </c>
    </row>
    <row r="32" spans="2:4" ht="18.95" customHeight="1" x14ac:dyDescent="0.25">
      <c r="B32" s="89" t="s">
        <v>164</v>
      </c>
      <c r="C32" s="96">
        <v>3072772</v>
      </c>
      <c r="D32" s="96">
        <v>2464734</v>
      </c>
    </row>
    <row r="33" spans="2:4" ht="18.95" customHeight="1" x14ac:dyDescent="0.25">
      <c r="B33" s="89" t="s">
        <v>165</v>
      </c>
      <c r="C33" s="96">
        <v>1219483</v>
      </c>
      <c r="D33" s="96">
        <v>1155169</v>
      </c>
    </row>
    <row r="34" spans="2:4" ht="18.95" customHeight="1" x14ac:dyDescent="0.25">
      <c r="B34" s="89" t="s">
        <v>400</v>
      </c>
      <c r="C34" s="96">
        <v>975023</v>
      </c>
      <c r="D34" s="96">
        <v>1219176</v>
      </c>
    </row>
    <row r="35" spans="2:4" ht="18.95" customHeight="1" x14ac:dyDescent="0.25">
      <c r="B35" s="89" t="s">
        <v>166</v>
      </c>
      <c r="C35" s="96">
        <v>13366</v>
      </c>
      <c r="D35" s="96">
        <v>13366</v>
      </c>
    </row>
    <row r="36" spans="2:4" ht="18.95" customHeight="1" x14ac:dyDescent="0.25">
      <c r="B36" s="89" t="s">
        <v>394</v>
      </c>
      <c r="C36" s="96">
        <v>4262681</v>
      </c>
      <c r="D36" s="96">
        <v>4969400</v>
      </c>
    </row>
    <row r="37" spans="2:4" ht="18.95" customHeight="1" x14ac:dyDescent="0.25">
      <c r="B37" s="89" t="s">
        <v>156</v>
      </c>
      <c r="C37" s="96">
        <v>6223570</v>
      </c>
      <c r="D37" s="96">
        <v>5780316</v>
      </c>
    </row>
    <row r="38" spans="2:4" ht="18.95" customHeight="1" x14ac:dyDescent="0.25">
      <c r="B38" s="89" t="s">
        <v>167</v>
      </c>
      <c r="C38" s="96">
        <v>5404996</v>
      </c>
      <c r="D38" s="96">
        <v>5105926</v>
      </c>
    </row>
    <row r="39" spans="2:4" ht="18.95" customHeight="1" x14ac:dyDescent="0.25">
      <c r="B39" s="89" t="s">
        <v>168</v>
      </c>
      <c r="C39" s="96">
        <v>2372711</v>
      </c>
      <c r="D39" s="96">
        <v>2419269</v>
      </c>
    </row>
    <row r="40" spans="2:4" ht="18.95" customHeight="1" x14ac:dyDescent="0.25">
      <c r="B40" s="89" t="s">
        <v>169</v>
      </c>
      <c r="C40" s="96">
        <v>13185048</v>
      </c>
      <c r="D40" s="96">
        <v>12953317</v>
      </c>
    </row>
    <row r="41" spans="2:4" ht="18.95" customHeight="1" x14ac:dyDescent="0.25">
      <c r="B41" s="89" t="s">
        <v>401</v>
      </c>
      <c r="C41" s="96">
        <v>201320</v>
      </c>
      <c r="D41" s="96">
        <v>225593</v>
      </c>
    </row>
    <row r="42" spans="2:4" ht="18.95" customHeight="1" x14ac:dyDescent="0.25">
      <c r="B42" s="89" t="s">
        <v>399</v>
      </c>
      <c r="C42" s="97">
        <v>80985</v>
      </c>
      <c r="D42" s="97">
        <v>72432</v>
      </c>
    </row>
    <row r="43" spans="2:4" ht="18.95" customHeight="1" x14ac:dyDescent="0.25">
      <c r="B43" s="263" t="s">
        <v>170</v>
      </c>
      <c r="C43" s="173">
        <v>39270680</v>
      </c>
      <c r="D43" s="173">
        <v>39096658</v>
      </c>
    </row>
    <row r="44" spans="2:4" ht="18.95" customHeight="1" thickBot="1" x14ac:dyDescent="0.3">
      <c r="B44" s="263" t="s">
        <v>171</v>
      </c>
      <c r="C44" s="174">
        <v>53221386</v>
      </c>
      <c r="D44" s="174">
        <v>52045808</v>
      </c>
    </row>
    <row r="45" spans="2:4" ht="15.75" thickTop="1" x14ac:dyDescent="0.25"/>
  </sheetData>
  <mergeCells count="3">
    <mergeCell ref="B8:B9"/>
    <mergeCell ref="C8:D8"/>
    <mergeCell ref="B4:D6"/>
  </mergeCells>
  <conditionalFormatting sqref="B10:D44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D53"/>
  <sheetViews>
    <sheetView showGridLines="0" showRowColHeaders="0" topLeftCell="A25" zoomScale="80" zoomScaleNormal="80" workbookViewId="0">
      <selection activeCell="B56" sqref="B56"/>
    </sheetView>
  </sheetViews>
  <sheetFormatPr defaultColWidth="8.7109375" defaultRowHeight="15" x14ac:dyDescent="0.25"/>
  <cols>
    <col min="1" max="1" width="13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 x14ac:dyDescent="0.25">
      <c r="B4" s="313"/>
      <c r="C4" s="314"/>
      <c r="D4" s="314"/>
    </row>
    <row r="5" spans="2:4" ht="17.25" customHeight="1" x14ac:dyDescent="0.25">
      <c r="B5" s="314"/>
      <c r="C5" s="314"/>
      <c r="D5" s="314"/>
    </row>
    <row r="6" spans="2:4" ht="17.25" customHeight="1" x14ac:dyDescent="0.25">
      <c r="B6" s="314"/>
      <c r="C6" s="314"/>
      <c r="D6" s="314"/>
    </row>
    <row r="7" spans="2:4" ht="20.45" customHeight="1" x14ac:dyDescent="0.25">
      <c r="B7" s="91" t="s">
        <v>21</v>
      </c>
      <c r="C7" s="92"/>
      <c r="D7" s="92"/>
    </row>
    <row r="8" spans="2:4" ht="20.45" customHeight="1" x14ac:dyDescent="0.25">
      <c r="B8" s="325"/>
      <c r="C8" s="326" t="s">
        <v>25</v>
      </c>
      <c r="D8" s="327"/>
    </row>
    <row r="9" spans="2:4" ht="20.45" customHeight="1" x14ac:dyDescent="0.25">
      <c r="B9" s="325"/>
      <c r="C9" s="87">
        <v>44742</v>
      </c>
      <c r="D9" s="87">
        <v>44561</v>
      </c>
    </row>
    <row r="10" spans="2:4" s="63" customFormat="1" ht="20.45" customHeight="1" x14ac:dyDescent="0.2">
      <c r="B10" s="52" t="s">
        <v>153</v>
      </c>
      <c r="C10" s="53"/>
      <c r="D10" s="53"/>
    </row>
    <row r="11" spans="2:4" s="63" customFormat="1" ht="20.45" customHeight="1" x14ac:dyDescent="0.2">
      <c r="B11" s="88" t="s">
        <v>172</v>
      </c>
      <c r="C11" s="53">
        <v>2385580</v>
      </c>
      <c r="D11" s="53">
        <v>2683343</v>
      </c>
    </row>
    <row r="12" spans="2:4" s="63" customFormat="1" ht="20.45" customHeight="1" x14ac:dyDescent="0.2">
      <c r="B12" s="88" t="s">
        <v>173</v>
      </c>
      <c r="C12" s="53">
        <v>551046</v>
      </c>
      <c r="D12" s="53">
        <v>610695</v>
      </c>
    </row>
    <row r="13" spans="2:4" s="63" customFormat="1" ht="20.45" customHeight="1" x14ac:dyDescent="0.2">
      <c r="B13" s="88" t="s">
        <v>113</v>
      </c>
      <c r="C13" s="53">
        <v>99601</v>
      </c>
      <c r="D13" s="53">
        <v>136580</v>
      </c>
    </row>
    <row r="14" spans="2:4" s="63" customFormat="1" ht="20.45" customHeight="1" x14ac:dyDescent="0.2">
      <c r="B14" s="88" t="s">
        <v>174</v>
      </c>
      <c r="C14" s="53">
        <v>418173</v>
      </c>
      <c r="D14" s="53">
        <v>528096</v>
      </c>
    </row>
    <row r="15" spans="2:4" s="63" customFormat="1" ht="20.45" customHeight="1" x14ac:dyDescent="0.2">
      <c r="B15" s="88" t="s">
        <v>175</v>
      </c>
      <c r="C15" s="53">
        <v>217182</v>
      </c>
      <c r="D15" s="53">
        <v>190002</v>
      </c>
    </row>
    <row r="16" spans="2:4" s="63" customFormat="1" ht="20.45" customHeight="1" x14ac:dyDescent="0.2">
      <c r="B16" s="88" t="s">
        <v>176</v>
      </c>
      <c r="C16" s="53">
        <v>1517328</v>
      </c>
      <c r="D16" s="53">
        <v>1909050</v>
      </c>
    </row>
    <row r="17" spans="2:4" s="63" customFormat="1" ht="20.45" customHeight="1" x14ac:dyDescent="0.2">
      <c r="B17" s="88" t="s">
        <v>402</v>
      </c>
      <c r="C17" s="53">
        <v>1003209</v>
      </c>
      <c r="D17" s="53">
        <v>1465133</v>
      </c>
    </row>
    <row r="18" spans="2:4" s="63" customFormat="1" ht="20.45" customHeight="1" x14ac:dyDescent="0.2">
      <c r="B18" s="88" t="s">
        <v>177</v>
      </c>
      <c r="C18" s="53">
        <v>263971</v>
      </c>
      <c r="D18" s="53">
        <v>225189</v>
      </c>
    </row>
    <row r="19" spans="2:4" s="63" customFormat="1" ht="20.45" customHeight="1" x14ac:dyDescent="0.2">
      <c r="B19" s="88" t="s">
        <v>160</v>
      </c>
      <c r="C19" s="53">
        <v>291510</v>
      </c>
      <c r="D19" s="53">
        <v>357105</v>
      </c>
    </row>
    <row r="20" spans="2:4" s="63" customFormat="1" ht="20.45" customHeight="1" x14ac:dyDescent="0.2">
      <c r="B20" s="88" t="s">
        <v>403</v>
      </c>
      <c r="C20" s="53">
        <v>366545</v>
      </c>
      <c r="D20" s="53">
        <v>346733</v>
      </c>
    </row>
    <row r="21" spans="2:4" s="63" customFormat="1" ht="20.45" customHeight="1" x14ac:dyDescent="0.2">
      <c r="B21" s="88" t="s">
        <v>178</v>
      </c>
      <c r="C21" s="53" t="s">
        <v>254</v>
      </c>
      <c r="D21" s="53">
        <v>51359</v>
      </c>
    </row>
    <row r="22" spans="2:4" s="63" customFormat="1" ht="20.45" customHeight="1" x14ac:dyDescent="0.2">
      <c r="B22" s="88" t="s">
        <v>404</v>
      </c>
      <c r="C22" s="53">
        <v>2579363</v>
      </c>
      <c r="D22" s="53">
        <v>704025</v>
      </c>
    </row>
    <row r="23" spans="2:4" s="63" customFormat="1" ht="20.45" customHeight="1" x14ac:dyDescent="0.2">
      <c r="B23" s="88" t="s">
        <v>400</v>
      </c>
      <c r="C23" s="53">
        <v>128499</v>
      </c>
      <c r="D23" s="53">
        <v>6130</v>
      </c>
    </row>
    <row r="24" spans="2:4" s="63" customFormat="1" ht="20.45" customHeight="1" x14ac:dyDescent="0.2">
      <c r="B24" s="88" t="s">
        <v>405</v>
      </c>
      <c r="C24" s="53">
        <v>668691</v>
      </c>
      <c r="D24" s="53">
        <v>636292</v>
      </c>
    </row>
    <row r="25" spans="2:4" s="63" customFormat="1" ht="20.45" customHeight="1" x14ac:dyDescent="0.2">
      <c r="B25" s="88" t="s">
        <v>406</v>
      </c>
      <c r="C25" s="53">
        <v>38950</v>
      </c>
      <c r="D25" s="53">
        <v>61586</v>
      </c>
    </row>
    <row r="26" spans="2:4" s="63" customFormat="1" ht="20.45" customHeight="1" x14ac:dyDescent="0.2">
      <c r="B26" s="88" t="s">
        <v>407</v>
      </c>
      <c r="C26" s="100">
        <v>662617</v>
      </c>
      <c r="D26" s="100">
        <v>776275</v>
      </c>
    </row>
    <row r="27" spans="2:4" s="63" customFormat="1" ht="20.45" customHeight="1" x14ac:dyDescent="0.2">
      <c r="B27" s="237" t="s">
        <v>161</v>
      </c>
      <c r="C27" s="102">
        <v>11192265</v>
      </c>
      <c r="D27" s="102">
        <v>10687593</v>
      </c>
    </row>
    <row r="28" spans="2:4" s="63" customFormat="1" ht="20.45" customHeight="1" x14ac:dyDescent="0.2">
      <c r="B28" s="88"/>
      <c r="C28" s="53"/>
      <c r="D28" s="53"/>
    </row>
    <row r="29" spans="2:4" s="63" customFormat="1" ht="20.45" customHeight="1" x14ac:dyDescent="0.2">
      <c r="B29" s="203" t="s">
        <v>162</v>
      </c>
      <c r="C29" s="53"/>
      <c r="D29" s="53"/>
    </row>
    <row r="30" spans="2:4" s="63" customFormat="1" ht="20.45" customHeight="1" x14ac:dyDescent="0.2">
      <c r="B30" s="88" t="s">
        <v>173</v>
      </c>
      <c r="C30" s="53">
        <v>57331</v>
      </c>
      <c r="D30" s="53">
        <v>204623</v>
      </c>
    </row>
    <row r="31" spans="2:4" s="63" customFormat="1" ht="20.45" customHeight="1" x14ac:dyDescent="0.2">
      <c r="B31" s="88" t="s">
        <v>402</v>
      </c>
      <c r="C31" s="53">
        <v>10181636</v>
      </c>
      <c r="D31" s="53">
        <v>9898830</v>
      </c>
    </row>
    <row r="32" spans="2:4" s="63" customFormat="1" ht="20.45" customHeight="1" x14ac:dyDescent="0.2">
      <c r="B32" s="88" t="s">
        <v>174</v>
      </c>
      <c r="C32" s="53">
        <v>364378</v>
      </c>
      <c r="D32" s="53">
        <v>341689</v>
      </c>
    </row>
    <row r="33" spans="2:4" s="63" customFormat="1" ht="20.45" customHeight="1" x14ac:dyDescent="0.2">
      <c r="B33" s="88" t="s">
        <v>179</v>
      </c>
      <c r="C33" s="53">
        <v>839713</v>
      </c>
      <c r="D33" s="53">
        <v>962255</v>
      </c>
    </row>
    <row r="34" spans="2:4" s="63" customFormat="1" ht="20.45" customHeight="1" x14ac:dyDescent="0.2">
      <c r="B34" s="88" t="s">
        <v>180</v>
      </c>
      <c r="C34" s="53">
        <v>3356954</v>
      </c>
      <c r="D34" s="53">
        <v>1888972</v>
      </c>
    </row>
    <row r="35" spans="2:4" s="63" customFormat="1" ht="20.45" customHeight="1" x14ac:dyDescent="0.2">
      <c r="B35" s="88" t="s">
        <v>403</v>
      </c>
      <c r="C35" s="53">
        <v>5944240</v>
      </c>
      <c r="D35" s="53">
        <v>5857941</v>
      </c>
    </row>
    <row r="36" spans="2:4" s="63" customFormat="1" ht="20.45" customHeight="1" x14ac:dyDescent="0.2">
      <c r="B36" s="88" t="s">
        <v>178</v>
      </c>
      <c r="C36" s="53">
        <v>270951</v>
      </c>
      <c r="D36" s="53" t="s">
        <v>254</v>
      </c>
    </row>
    <row r="37" spans="2:4" s="63" customFormat="1" ht="20.45" customHeight="1" x14ac:dyDescent="0.2">
      <c r="B37" s="88" t="s">
        <v>404</v>
      </c>
      <c r="C37" s="53">
        <v>213869</v>
      </c>
      <c r="D37" s="53">
        <v>2318910</v>
      </c>
    </row>
    <row r="38" spans="2:4" s="63" customFormat="1" ht="20.45" customHeight="1" x14ac:dyDescent="0.2">
      <c r="B38" s="88" t="s">
        <v>408</v>
      </c>
      <c r="C38" s="53">
        <v>183666</v>
      </c>
      <c r="D38" s="53">
        <v>182437</v>
      </c>
    </row>
    <row r="39" spans="2:4" s="63" customFormat="1" ht="20.45" customHeight="1" x14ac:dyDescent="0.2">
      <c r="B39" s="88" t="s">
        <v>407</v>
      </c>
      <c r="C39" s="95">
        <v>248000</v>
      </c>
      <c r="D39" s="95">
        <v>240793</v>
      </c>
    </row>
    <row r="40" spans="2:4" s="63" customFormat="1" ht="20.45" customHeight="1" x14ac:dyDescent="0.2">
      <c r="B40" s="237" t="s">
        <v>170</v>
      </c>
      <c r="C40" s="102">
        <v>21660738</v>
      </c>
      <c r="D40" s="102">
        <v>21896450</v>
      </c>
    </row>
    <row r="41" spans="2:4" s="63" customFormat="1" ht="20.45" customHeight="1" x14ac:dyDescent="0.2">
      <c r="B41" s="237" t="s">
        <v>182</v>
      </c>
      <c r="C41" s="102">
        <v>32853003</v>
      </c>
      <c r="D41" s="102">
        <v>32584043</v>
      </c>
    </row>
    <row r="42" spans="2:4" s="63" customFormat="1" ht="20.45" customHeight="1" x14ac:dyDescent="0.2">
      <c r="B42" s="88"/>
      <c r="C42" s="53"/>
      <c r="D42" s="53"/>
    </row>
    <row r="43" spans="2:4" s="63" customFormat="1" ht="20.45" customHeight="1" x14ac:dyDescent="0.2">
      <c r="B43" s="203" t="s">
        <v>183</v>
      </c>
      <c r="C43" s="53"/>
      <c r="D43" s="53"/>
    </row>
    <row r="44" spans="2:4" s="63" customFormat="1" ht="20.45" customHeight="1" x14ac:dyDescent="0.2">
      <c r="B44" s="88" t="s">
        <v>184</v>
      </c>
      <c r="C44" s="53">
        <v>11006853</v>
      </c>
      <c r="D44" s="53">
        <v>8466810</v>
      </c>
    </row>
    <row r="45" spans="2:4" s="63" customFormat="1" ht="20.45" customHeight="1" x14ac:dyDescent="0.2">
      <c r="B45" s="88" t="s">
        <v>185</v>
      </c>
      <c r="C45" s="53">
        <v>2249721</v>
      </c>
      <c r="D45" s="53">
        <v>2249721</v>
      </c>
    </row>
    <row r="46" spans="2:4" s="63" customFormat="1" ht="20.45" customHeight="1" x14ac:dyDescent="0.2">
      <c r="B46" s="88" t="s">
        <v>186</v>
      </c>
      <c r="C46" s="53">
        <v>8408051</v>
      </c>
      <c r="D46" s="53">
        <v>10948094</v>
      </c>
    </row>
    <row r="47" spans="2:4" ht="20.25" customHeight="1" x14ac:dyDescent="0.25">
      <c r="B47" s="88" t="s">
        <v>187</v>
      </c>
      <c r="C47" s="53">
        <v>-2214579</v>
      </c>
      <c r="D47" s="53">
        <v>-2208214</v>
      </c>
    </row>
    <row r="48" spans="2:4" ht="20.25" customHeight="1" x14ac:dyDescent="0.25">
      <c r="B48" s="88" t="s">
        <v>409</v>
      </c>
      <c r="C48" s="95">
        <v>913467</v>
      </c>
      <c r="D48" s="95" t="s">
        <v>254</v>
      </c>
    </row>
    <row r="49" spans="2:4" ht="20.25" customHeight="1" x14ac:dyDescent="0.25">
      <c r="B49" s="237" t="s">
        <v>188</v>
      </c>
      <c r="C49" s="102">
        <v>20363513</v>
      </c>
      <c r="D49" s="102">
        <v>19456411</v>
      </c>
    </row>
    <row r="50" spans="2:4" ht="20.25" customHeight="1" x14ac:dyDescent="0.25">
      <c r="B50" s="88" t="s">
        <v>410</v>
      </c>
      <c r="C50" s="292">
        <v>4870</v>
      </c>
      <c r="D50" s="292">
        <v>5354</v>
      </c>
    </row>
    <row r="51" spans="2:4" ht="21" customHeight="1" x14ac:dyDescent="0.25">
      <c r="B51" s="237" t="s">
        <v>189</v>
      </c>
      <c r="C51" s="102">
        <v>20368383</v>
      </c>
      <c r="D51" s="102">
        <v>19461765</v>
      </c>
    </row>
    <row r="52" spans="2:4" ht="18" customHeight="1" thickBot="1" x14ac:dyDescent="0.3">
      <c r="B52" s="237" t="s">
        <v>190</v>
      </c>
      <c r="C52" s="103">
        <v>53221386</v>
      </c>
      <c r="D52" s="103">
        <v>52045808</v>
      </c>
    </row>
    <row r="53" spans="2:4" ht="15.75" thickTop="1" x14ac:dyDescent="0.25"/>
  </sheetData>
  <mergeCells count="3">
    <mergeCell ref="B8:B9"/>
    <mergeCell ref="C8:D8"/>
    <mergeCell ref="B4:D6"/>
  </mergeCells>
  <conditionalFormatting sqref="B10:D20 B21:B43">
    <cfRule type="expression" dxfId="9" priority="6">
      <formula>MOD(ROW(),2)=0</formula>
    </cfRule>
  </conditionalFormatting>
  <conditionalFormatting sqref="B44:B50">
    <cfRule type="expression" dxfId="8" priority="5">
      <formula>MOD(ROW(),2)=0</formula>
    </cfRule>
  </conditionalFormatting>
  <conditionalFormatting sqref="C21:D52">
    <cfRule type="expression" dxfId="7" priority="4">
      <formula>MOD(ROW(),2)=0</formula>
    </cfRule>
  </conditionalFormatting>
  <conditionalFormatting sqref="B51:B52">
    <cfRule type="expression" dxfId="6" priority="3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5:F62"/>
  <sheetViews>
    <sheetView showGridLines="0" showRowColHeaders="0" zoomScale="80" zoomScaleNormal="80" workbookViewId="0">
      <selection activeCell="E16" sqref="E16"/>
    </sheetView>
  </sheetViews>
  <sheetFormatPr defaultColWidth="8.7109375" defaultRowHeight="15" x14ac:dyDescent="0.25"/>
  <cols>
    <col min="1" max="1" width="13.85546875" customWidth="1"/>
    <col min="2" max="2" width="57.85546875" customWidth="1"/>
    <col min="3" max="6" width="19.140625" customWidth="1"/>
  </cols>
  <sheetData>
    <row r="5" spans="2:6" x14ac:dyDescent="0.25">
      <c r="B5" s="313"/>
      <c r="C5" s="314"/>
    </row>
    <row r="6" spans="2:6" x14ac:dyDescent="0.25">
      <c r="B6" s="314"/>
      <c r="C6" s="314"/>
    </row>
    <row r="7" spans="2:6" ht="7.5" customHeight="1" x14ac:dyDescent="0.25">
      <c r="B7" s="314"/>
      <c r="C7" s="314"/>
    </row>
    <row r="8" spans="2:6" ht="32.1" customHeight="1" x14ac:dyDescent="0.25">
      <c r="B8" s="93" t="s">
        <v>27</v>
      </c>
      <c r="C8" s="2"/>
    </row>
    <row r="9" spans="2:6" ht="31.5" customHeight="1" x14ac:dyDescent="0.25">
      <c r="B9" s="324"/>
      <c r="C9" s="309" t="s">
        <v>20</v>
      </c>
      <c r="D9" s="310"/>
      <c r="E9" s="309" t="s">
        <v>248</v>
      </c>
      <c r="F9" s="310"/>
    </row>
    <row r="10" spans="2:6" ht="29.1" customHeight="1" x14ac:dyDescent="0.25">
      <c r="B10" s="324"/>
      <c r="C10" s="223" t="s">
        <v>341</v>
      </c>
      <c r="D10" s="68" t="s">
        <v>247</v>
      </c>
      <c r="E10" s="223" t="s">
        <v>342</v>
      </c>
      <c r="F10" s="223" t="s">
        <v>252</v>
      </c>
    </row>
    <row r="11" spans="2:6" ht="21" customHeight="1" x14ac:dyDescent="0.25">
      <c r="B11" s="237"/>
      <c r="C11" s="238"/>
      <c r="D11" s="238"/>
      <c r="E11" s="224"/>
      <c r="F11" s="224"/>
    </row>
    <row r="12" spans="2:6" ht="21" customHeight="1" x14ac:dyDescent="0.25">
      <c r="B12" s="237" t="s">
        <v>191</v>
      </c>
      <c r="C12" s="238">
        <v>8213380</v>
      </c>
      <c r="D12" s="238">
        <v>7353982</v>
      </c>
      <c r="E12" s="107">
        <v>16060828</v>
      </c>
      <c r="F12" s="107">
        <v>14464723</v>
      </c>
    </row>
    <row r="13" spans="2:6" ht="21" customHeight="1" x14ac:dyDescent="0.25">
      <c r="B13" s="52"/>
      <c r="C13" s="107"/>
      <c r="D13" s="107"/>
      <c r="E13" s="107"/>
      <c r="F13" s="169"/>
    </row>
    <row r="14" spans="2:6" ht="21" customHeight="1" x14ac:dyDescent="0.25">
      <c r="B14" s="237" t="s">
        <v>192</v>
      </c>
      <c r="C14" s="107"/>
      <c r="D14" s="169"/>
      <c r="E14" s="107"/>
      <c r="F14" s="169"/>
    </row>
    <row r="15" spans="2:6" ht="21" customHeight="1" x14ac:dyDescent="0.25">
      <c r="B15" s="237" t="s">
        <v>411</v>
      </c>
      <c r="C15" s="107"/>
      <c r="D15" s="169"/>
      <c r="E15" s="107"/>
      <c r="F15" s="169"/>
    </row>
    <row r="16" spans="2:6" ht="21" customHeight="1" x14ac:dyDescent="0.25">
      <c r="B16" s="88" t="s">
        <v>330</v>
      </c>
      <c r="C16" s="169">
        <v>-3445961</v>
      </c>
      <c r="D16" s="169">
        <v>-3309234</v>
      </c>
      <c r="E16" s="169">
        <v>-6549343</v>
      </c>
      <c r="F16" s="169">
        <v>-6417348</v>
      </c>
    </row>
    <row r="17" spans="2:6" ht="21" customHeight="1" x14ac:dyDescent="0.25">
      <c r="B17" s="88" t="s">
        <v>115</v>
      </c>
      <c r="C17" s="169">
        <v>-560170</v>
      </c>
      <c r="D17" s="169">
        <v>-701915</v>
      </c>
      <c r="E17" s="169">
        <v>-1428702</v>
      </c>
      <c r="F17" s="169">
        <v>-1448227</v>
      </c>
    </row>
    <row r="18" spans="2:6" ht="21" customHeight="1" x14ac:dyDescent="0.25">
      <c r="B18" s="88" t="s">
        <v>116</v>
      </c>
      <c r="C18" s="225">
        <v>-692063</v>
      </c>
      <c r="D18" s="225">
        <v>-480517</v>
      </c>
      <c r="E18" s="225">
        <v>-1255844</v>
      </c>
      <c r="F18" s="175">
        <v>-868042</v>
      </c>
    </row>
    <row r="19" spans="2:6" ht="21" customHeight="1" x14ac:dyDescent="0.25">
      <c r="B19" s="50"/>
      <c r="C19" s="107">
        <v>-4698194</v>
      </c>
      <c r="D19" s="107">
        <v>-4491666</v>
      </c>
      <c r="E19" s="107">
        <v>-9233889</v>
      </c>
      <c r="F19" s="101">
        <v>-8733617</v>
      </c>
    </row>
    <row r="20" spans="2:6" ht="21" customHeight="1" x14ac:dyDescent="0.25">
      <c r="B20" s="52"/>
      <c r="C20" s="107"/>
      <c r="D20" s="169"/>
      <c r="E20" s="169"/>
      <c r="F20" s="100"/>
    </row>
    <row r="21" spans="2:6" ht="21" customHeight="1" x14ac:dyDescent="0.25">
      <c r="B21" s="237" t="s">
        <v>193</v>
      </c>
      <c r="C21" s="169"/>
      <c r="D21" s="169"/>
      <c r="E21" s="169"/>
      <c r="F21" s="100"/>
    </row>
    <row r="22" spans="2:6" ht="21" customHeight="1" x14ac:dyDescent="0.25">
      <c r="B22" s="88" t="s">
        <v>412</v>
      </c>
      <c r="C22" s="169">
        <v>-260594</v>
      </c>
      <c r="D22" s="169">
        <v>-299020</v>
      </c>
      <c r="E22" s="169">
        <v>-475938</v>
      </c>
      <c r="F22" s="100">
        <v>-521230</v>
      </c>
    </row>
    <row r="23" spans="2:6" ht="21" customHeight="1" x14ac:dyDescent="0.25">
      <c r="B23" s="88" t="s">
        <v>114</v>
      </c>
      <c r="C23" s="169">
        <v>-15344</v>
      </c>
      <c r="D23" s="169">
        <v>-25515</v>
      </c>
      <c r="E23" s="169">
        <v>-26313</v>
      </c>
      <c r="F23" s="100">
        <v>-37588</v>
      </c>
    </row>
    <row r="24" spans="2:6" ht="21" customHeight="1" x14ac:dyDescent="0.25">
      <c r="B24" s="88" t="s">
        <v>118</v>
      </c>
      <c r="C24" s="169">
        <v>-287253</v>
      </c>
      <c r="D24" s="169">
        <v>-352083</v>
      </c>
      <c r="E24" s="169">
        <v>-565454</v>
      </c>
      <c r="F24" s="100">
        <v>-621112</v>
      </c>
    </row>
    <row r="25" spans="2:6" ht="21" customHeight="1" x14ac:dyDescent="0.25">
      <c r="B25" s="88" t="s">
        <v>119</v>
      </c>
      <c r="C25" s="169">
        <v>-261939</v>
      </c>
      <c r="D25" s="169">
        <v>-217525</v>
      </c>
      <c r="E25" s="169">
        <v>-519421</v>
      </c>
      <c r="F25" s="100">
        <v>-431904</v>
      </c>
    </row>
    <row r="26" spans="2:6" ht="21" customHeight="1" x14ac:dyDescent="0.25">
      <c r="B26" s="88" t="s">
        <v>413</v>
      </c>
      <c r="C26" s="169">
        <v>-1454237</v>
      </c>
      <c r="D26" s="169">
        <v>-44696</v>
      </c>
      <c r="E26" s="169">
        <v>-1530554</v>
      </c>
      <c r="F26" s="100">
        <v>-39714</v>
      </c>
    </row>
    <row r="27" spans="2:6" ht="21" customHeight="1" x14ac:dyDescent="0.25">
      <c r="B27" s="88" t="s">
        <v>353</v>
      </c>
      <c r="C27" s="169">
        <v>-771160</v>
      </c>
      <c r="D27" s="169">
        <v>-437186</v>
      </c>
      <c r="E27" s="169">
        <v>-1262422</v>
      </c>
      <c r="F27" s="100">
        <v>-785561</v>
      </c>
    </row>
    <row r="28" spans="2:6" ht="21" customHeight="1" x14ac:dyDescent="0.25">
      <c r="B28" s="88" t="s">
        <v>194</v>
      </c>
      <c r="C28" s="225">
        <v>-40840</v>
      </c>
      <c r="D28" s="225">
        <v>-29496</v>
      </c>
      <c r="E28" s="225">
        <v>-54807</v>
      </c>
      <c r="F28" s="175">
        <v>-54378</v>
      </c>
    </row>
    <row r="29" spans="2:6" ht="21" customHeight="1" x14ac:dyDescent="0.25">
      <c r="B29" s="52"/>
      <c r="C29" s="107">
        <v>-3091367</v>
      </c>
      <c r="D29" s="107">
        <v>-1405521</v>
      </c>
      <c r="E29" s="107">
        <v>-4434909</v>
      </c>
      <c r="F29" s="101">
        <v>-2491487</v>
      </c>
    </row>
    <row r="30" spans="2:6" ht="21" customHeight="1" x14ac:dyDescent="0.25">
      <c r="B30" s="52"/>
      <c r="C30" s="225"/>
      <c r="D30" s="225"/>
      <c r="E30" s="225"/>
      <c r="F30" s="175"/>
    </row>
    <row r="31" spans="2:6" ht="21" customHeight="1" x14ac:dyDescent="0.25">
      <c r="B31" s="237" t="s">
        <v>195</v>
      </c>
      <c r="C31" s="265">
        <v>-7789561</v>
      </c>
      <c r="D31" s="265">
        <v>-5897187</v>
      </c>
      <c r="E31" s="265">
        <v>-13668798</v>
      </c>
      <c r="F31" s="236">
        <v>-11225104</v>
      </c>
    </row>
    <row r="32" spans="2:6" ht="21" customHeight="1" x14ac:dyDescent="0.25">
      <c r="B32" s="237"/>
      <c r="C32" s="266"/>
      <c r="D32" s="266"/>
      <c r="E32" s="266"/>
      <c r="F32" s="240"/>
    </row>
    <row r="33" spans="2:6" ht="21" customHeight="1" x14ac:dyDescent="0.25">
      <c r="B33" s="237" t="s">
        <v>196</v>
      </c>
      <c r="C33" s="267">
        <v>423819</v>
      </c>
      <c r="D33" s="267">
        <v>1456795</v>
      </c>
      <c r="E33" s="267">
        <v>2392030</v>
      </c>
      <c r="F33" s="176">
        <v>3239619</v>
      </c>
    </row>
    <row r="34" spans="2:6" ht="21" customHeight="1" x14ac:dyDescent="0.25">
      <c r="B34" s="52"/>
      <c r="C34" s="169"/>
      <c r="D34" s="169"/>
      <c r="E34" s="169"/>
      <c r="F34" s="100"/>
    </row>
    <row r="35" spans="2:6" ht="21" customHeight="1" x14ac:dyDescent="0.25">
      <c r="B35" s="237" t="s">
        <v>414</v>
      </c>
      <c r="C35" s="169"/>
      <c r="D35" s="169"/>
      <c r="E35" s="169"/>
      <c r="F35" s="100"/>
    </row>
    <row r="36" spans="2:6" ht="21" customHeight="1" x14ac:dyDescent="0.25">
      <c r="B36" s="88" t="s">
        <v>415</v>
      </c>
      <c r="C36" s="169">
        <v>-90366</v>
      </c>
      <c r="D36" s="169">
        <v>985</v>
      </c>
      <c r="E36" s="169">
        <v>-133458</v>
      </c>
      <c r="F36" s="100">
        <v>-42168</v>
      </c>
    </row>
    <row r="37" spans="2:6" ht="21" customHeight="1" x14ac:dyDescent="0.25">
      <c r="B37" s="88" t="s">
        <v>416</v>
      </c>
      <c r="C37" s="169">
        <v>-270727</v>
      </c>
      <c r="D37" s="169">
        <v>-53409</v>
      </c>
      <c r="E37" s="169">
        <v>-498445</v>
      </c>
      <c r="F37" s="100">
        <v>-258674</v>
      </c>
    </row>
    <row r="38" spans="2:6" ht="21" customHeight="1" x14ac:dyDescent="0.25">
      <c r="B38" s="88" t="s">
        <v>417</v>
      </c>
      <c r="C38" s="169">
        <v>34236</v>
      </c>
      <c r="D38" s="169">
        <v>-25464</v>
      </c>
      <c r="E38" s="169">
        <v>-9685</v>
      </c>
      <c r="F38" s="100">
        <v>-11497</v>
      </c>
    </row>
    <row r="39" spans="2:6" ht="21" customHeight="1" x14ac:dyDescent="0.25">
      <c r="B39" s="88" t="s">
        <v>418</v>
      </c>
      <c r="C39" s="225">
        <v>-374400</v>
      </c>
      <c r="D39" s="225">
        <v>-184090</v>
      </c>
      <c r="E39" s="225">
        <v>-579404</v>
      </c>
      <c r="F39" s="175">
        <v>-358618</v>
      </c>
    </row>
    <row r="40" spans="2:6" ht="21" customHeight="1" x14ac:dyDescent="0.25">
      <c r="B40" s="50"/>
      <c r="C40" s="107">
        <v>-701257</v>
      </c>
      <c r="D40" s="107">
        <v>-261978</v>
      </c>
      <c r="E40" s="107">
        <v>-1220992</v>
      </c>
      <c r="F40" s="101">
        <v>-670957</v>
      </c>
    </row>
    <row r="41" spans="2:6" ht="21" customHeight="1" x14ac:dyDescent="0.25">
      <c r="B41" s="50"/>
      <c r="C41" s="169"/>
      <c r="D41" s="169"/>
      <c r="E41" s="169"/>
      <c r="F41" s="100"/>
    </row>
    <row r="42" spans="2:6" x14ac:dyDescent="0.25">
      <c r="B42" s="88" t="s">
        <v>419</v>
      </c>
      <c r="C42" s="169" t="s">
        <v>254</v>
      </c>
      <c r="D42" s="169">
        <v>211247</v>
      </c>
      <c r="E42" s="169" t="s">
        <v>254</v>
      </c>
      <c r="F42" s="100">
        <v>217063</v>
      </c>
    </row>
    <row r="43" spans="2:6" ht="25.5" x14ac:dyDescent="0.25">
      <c r="B43" s="88" t="s">
        <v>420</v>
      </c>
      <c r="C43" s="169" t="s">
        <v>254</v>
      </c>
      <c r="D43" s="169">
        <v>909601</v>
      </c>
      <c r="E43" s="169" t="s">
        <v>254</v>
      </c>
      <c r="F43" s="100">
        <v>909601</v>
      </c>
    </row>
    <row r="44" spans="2:6" x14ac:dyDescent="0.25">
      <c r="B44" s="88" t="s">
        <v>275</v>
      </c>
      <c r="C44" s="169">
        <v>6644</v>
      </c>
      <c r="D44" s="169" t="s">
        <v>254</v>
      </c>
      <c r="E44" s="169">
        <v>6644</v>
      </c>
      <c r="F44" s="100">
        <v>108550</v>
      </c>
    </row>
    <row r="45" spans="2:6" ht="21" customHeight="1" x14ac:dyDescent="0.25">
      <c r="B45" s="88" t="s">
        <v>197</v>
      </c>
      <c r="C45" s="225">
        <v>336468</v>
      </c>
      <c r="D45" s="225">
        <v>32792</v>
      </c>
      <c r="E45" s="225">
        <v>520896</v>
      </c>
      <c r="F45" s="175">
        <v>151479</v>
      </c>
    </row>
    <row r="46" spans="2:6" ht="28.5" customHeight="1" x14ac:dyDescent="0.25">
      <c r="B46" s="237" t="s">
        <v>272</v>
      </c>
      <c r="C46" s="265">
        <v>65674</v>
      </c>
      <c r="D46" s="265">
        <v>2348457</v>
      </c>
      <c r="E46" s="265">
        <v>1698578</v>
      </c>
      <c r="F46" s="236">
        <v>3955355</v>
      </c>
    </row>
    <row r="47" spans="2:6" ht="27.75" customHeight="1" x14ac:dyDescent="0.25">
      <c r="B47" s="237"/>
      <c r="C47" s="169"/>
      <c r="D47" s="169"/>
      <c r="E47" s="169"/>
      <c r="F47" s="100"/>
    </row>
    <row r="48" spans="2:6" ht="21" customHeight="1" x14ac:dyDescent="0.25">
      <c r="B48" s="88" t="s">
        <v>198</v>
      </c>
      <c r="C48" s="169">
        <v>473546</v>
      </c>
      <c r="D48" s="169">
        <v>1288425</v>
      </c>
      <c r="E48" s="169">
        <v>1027751</v>
      </c>
      <c r="F48" s="100">
        <v>667312</v>
      </c>
    </row>
    <row r="49" spans="2:6" ht="21" customHeight="1" x14ac:dyDescent="0.25">
      <c r="B49" s="88" t="s">
        <v>199</v>
      </c>
      <c r="C49" s="225">
        <v>-1344495</v>
      </c>
      <c r="D49" s="225">
        <v>-809897</v>
      </c>
      <c r="E49" s="225">
        <v>-1584537</v>
      </c>
      <c r="F49" s="175">
        <v>-1454004</v>
      </c>
    </row>
    <row r="50" spans="2:6" ht="21" customHeight="1" x14ac:dyDescent="0.25">
      <c r="B50" s="88"/>
      <c r="C50" s="107">
        <v>-870949</v>
      </c>
      <c r="D50" s="107">
        <v>478528</v>
      </c>
      <c r="E50" s="107">
        <v>-556786</v>
      </c>
      <c r="F50" s="101">
        <v>-786692</v>
      </c>
    </row>
    <row r="51" spans="2:6" ht="27" customHeight="1" x14ac:dyDescent="0.25">
      <c r="B51" s="237"/>
      <c r="C51" s="225"/>
      <c r="D51" s="225"/>
      <c r="E51" s="225"/>
      <c r="F51" s="175"/>
    </row>
    <row r="52" spans="2:6" ht="33" customHeight="1" x14ac:dyDescent="0.25">
      <c r="B52" s="237" t="s">
        <v>273</v>
      </c>
      <c r="C52" s="267">
        <v>-805275</v>
      </c>
      <c r="D52" s="267">
        <v>2826985</v>
      </c>
      <c r="E52" s="267">
        <v>1141792</v>
      </c>
      <c r="F52" s="176">
        <v>3168663</v>
      </c>
    </row>
    <row r="53" spans="2:6" ht="21" customHeight="1" x14ac:dyDescent="0.25">
      <c r="B53" s="88"/>
      <c r="C53" s="169"/>
      <c r="D53" s="169"/>
      <c r="E53" s="169"/>
      <c r="F53" s="100"/>
    </row>
    <row r="54" spans="2:6" ht="21" customHeight="1" x14ac:dyDescent="0.25">
      <c r="B54" s="88" t="s">
        <v>175</v>
      </c>
      <c r="C54" s="169">
        <v>203225</v>
      </c>
      <c r="D54" s="169">
        <v>-601560</v>
      </c>
      <c r="E54" s="169">
        <v>-370689</v>
      </c>
      <c r="F54" s="100">
        <v>-865266</v>
      </c>
    </row>
    <row r="55" spans="2:6" ht="17.25" customHeight="1" x14ac:dyDescent="0.25">
      <c r="B55" s="88" t="s">
        <v>179</v>
      </c>
      <c r="C55" s="225">
        <v>651926</v>
      </c>
      <c r="D55" s="225">
        <v>-278786</v>
      </c>
      <c r="E55" s="225">
        <v>734344</v>
      </c>
      <c r="F55" s="175">
        <v>65593</v>
      </c>
    </row>
    <row r="56" spans="2:6" ht="20.25" customHeight="1" thickBot="1" x14ac:dyDescent="0.3">
      <c r="B56" s="237" t="s">
        <v>249</v>
      </c>
      <c r="C56" s="239">
        <v>49876</v>
      </c>
      <c r="D56" s="239">
        <v>1946639</v>
      </c>
      <c r="E56" s="239">
        <v>1505447</v>
      </c>
      <c r="F56" s="177">
        <v>2368990</v>
      </c>
    </row>
    <row r="57" spans="2:6" ht="17.25" customHeight="1" thickTop="1" x14ac:dyDescent="0.25">
      <c r="B57" s="237" t="s">
        <v>250</v>
      </c>
      <c r="C57" s="169"/>
      <c r="D57" s="169"/>
      <c r="E57" s="169"/>
      <c r="F57" s="100"/>
    </row>
    <row r="58" spans="2:6" ht="17.25" customHeight="1" x14ac:dyDescent="0.25">
      <c r="B58" s="88" t="s">
        <v>200</v>
      </c>
      <c r="C58" s="169">
        <v>49520</v>
      </c>
      <c r="D58" s="169">
        <v>1946237</v>
      </c>
      <c r="E58" s="169">
        <v>1504709</v>
      </c>
      <c r="F58" s="100">
        <v>2368269</v>
      </c>
    </row>
    <row r="59" spans="2:6" ht="17.25" customHeight="1" x14ac:dyDescent="0.25">
      <c r="B59" s="88" t="s">
        <v>421</v>
      </c>
      <c r="C59" s="169">
        <v>356</v>
      </c>
      <c r="D59" s="169">
        <v>402</v>
      </c>
      <c r="E59" s="169">
        <v>738</v>
      </c>
      <c r="F59" s="100">
        <v>721</v>
      </c>
    </row>
    <row r="60" spans="2:6" ht="20.25" customHeight="1" thickBot="1" x14ac:dyDescent="0.3">
      <c r="B60" s="237"/>
      <c r="C60" s="239">
        <v>49876</v>
      </c>
      <c r="D60" s="239">
        <v>1946639</v>
      </c>
      <c r="E60" s="239">
        <v>1505447</v>
      </c>
      <c r="F60" s="239">
        <v>2368990</v>
      </c>
    </row>
    <row r="61" spans="2:6" ht="17.25" customHeight="1" thickTop="1" x14ac:dyDescent="0.25">
      <c r="B61" s="237" t="s">
        <v>274</v>
      </c>
      <c r="C61" s="268">
        <v>0.02</v>
      </c>
      <c r="D61" s="268">
        <v>1.1499999999999999</v>
      </c>
      <c r="E61" s="268">
        <v>0.68</v>
      </c>
      <c r="F61" s="268">
        <v>1.08</v>
      </c>
    </row>
    <row r="62" spans="2:6" ht="17.25" customHeight="1" x14ac:dyDescent="0.25">
      <c r="B62" s="237" t="s">
        <v>251</v>
      </c>
      <c r="C62" s="268">
        <v>0.02</v>
      </c>
      <c r="D62" s="268">
        <v>1.1499999999999999</v>
      </c>
      <c r="E62" s="268">
        <v>0.68</v>
      </c>
      <c r="F62" s="268">
        <v>1.08</v>
      </c>
    </row>
  </sheetData>
  <mergeCells count="4">
    <mergeCell ref="B5:C7"/>
    <mergeCell ref="B9:B10"/>
    <mergeCell ref="C9:D9"/>
    <mergeCell ref="E9:F9"/>
  </mergeCells>
  <conditionalFormatting sqref="B24:B56 B18:C23 B11:F17 C19:C24 C12:D18 F18:F59 C27:C30 C32:C35 C37:C40 C42:C45 C47:C50 C52:C55 C57:C59 E60:E62">
    <cfRule type="expression" dxfId="5" priority="6">
      <formula>MOD(ROW(),2)=0</formula>
    </cfRule>
  </conditionalFormatting>
  <conditionalFormatting sqref="B57:B62 F60:F62">
    <cfRule type="expression" dxfId="4" priority="5">
      <formula>MOD(ROW(),2)=0</formula>
    </cfRule>
  </conditionalFormatting>
  <conditionalFormatting sqref="C24:C26 C30:C31 C35:C36 C40:C41 C45:C46 C50:C51 C55:C56 C60:C62">
    <cfRule type="expression" dxfId="3" priority="4">
      <formula>MOD(ROW(),2)=0</formula>
    </cfRule>
  </conditionalFormatting>
  <conditionalFormatting sqref="D18:D62">
    <cfRule type="expression" dxfId="2" priority="3">
      <formula>MOD(ROW(),2)=0</formula>
    </cfRule>
  </conditionalFormatting>
  <conditionalFormatting sqref="E18:E59">
    <cfRule type="expression" dxfId="1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showGridLines="0" showRowColHeaders="0" zoomScale="80" zoomScaleNormal="80" workbookViewId="0">
      <selection activeCell="E9" sqref="E9"/>
    </sheetView>
  </sheetViews>
  <sheetFormatPr defaultColWidth="8.85546875" defaultRowHeight="14.25" customHeight="1" x14ac:dyDescent="0.2"/>
  <cols>
    <col min="1" max="1" width="13.85546875" style="2" customWidth="1"/>
    <col min="2" max="2" width="53.42578125" style="2" customWidth="1"/>
    <col min="3" max="3" width="16.85546875" style="3" customWidth="1"/>
    <col min="4" max="4" width="13.42578125" style="4" customWidth="1"/>
    <col min="5" max="5" width="20.85546875" style="3" bestFit="1" customWidth="1"/>
    <col min="6" max="6" width="15.140625" style="2" customWidth="1"/>
    <col min="7" max="7" width="4" style="2" customWidth="1"/>
    <col min="8" max="8" width="9.28515625" style="200" customWidth="1"/>
    <col min="9" max="13" width="8.7109375" style="2" customWidth="1"/>
    <col min="14" max="16384" width="8.85546875" style="2"/>
  </cols>
  <sheetData>
    <row r="1" spans="1:14" ht="14.25" customHeight="1" x14ac:dyDescent="0.2">
      <c r="A1" s="8"/>
      <c r="B1" s="293"/>
      <c r="C1" s="294"/>
      <c r="D1" s="294"/>
      <c r="E1" s="294"/>
      <c r="F1" s="294"/>
      <c r="G1" s="294"/>
      <c r="I1" s="8"/>
      <c r="J1" s="8"/>
      <c r="K1" s="8"/>
      <c r="L1" s="8"/>
      <c r="M1" s="8"/>
      <c r="N1" s="8"/>
    </row>
    <row r="2" spans="1:14" ht="14.25" customHeight="1" x14ac:dyDescent="0.2">
      <c r="A2" s="8"/>
      <c r="B2" s="294"/>
      <c r="C2" s="294"/>
      <c r="D2" s="294"/>
      <c r="E2" s="294"/>
      <c r="F2" s="294"/>
      <c r="G2" s="294"/>
      <c r="I2" s="8"/>
      <c r="J2" s="8"/>
      <c r="K2" s="8"/>
      <c r="L2" s="8"/>
      <c r="M2" s="8"/>
      <c r="N2" s="8"/>
    </row>
    <row r="3" spans="1:14" ht="14.25" customHeight="1" x14ac:dyDescent="0.2">
      <c r="A3" s="8"/>
      <c r="B3" s="294"/>
      <c r="C3" s="294"/>
      <c r="D3" s="294"/>
      <c r="E3" s="294"/>
      <c r="F3" s="294"/>
      <c r="G3" s="294"/>
      <c r="I3" s="8"/>
      <c r="J3" s="8"/>
      <c r="K3" s="8"/>
      <c r="L3" s="8"/>
      <c r="M3" s="8"/>
      <c r="N3" s="8"/>
    </row>
    <row r="4" spans="1:14" ht="14.25" customHeight="1" x14ac:dyDescent="0.2">
      <c r="A4" s="8"/>
      <c r="B4" s="294"/>
      <c r="C4" s="294"/>
      <c r="D4" s="294"/>
      <c r="E4" s="294"/>
      <c r="F4" s="294"/>
      <c r="G4" s="294"/>
      <c r="I4" s="8"/>
      <c r="J4" s="8"/>
      <c r="K4" s="8"/>
      <c r="L4" s="8"/>
      <c r="M4" s="8"/>
      <c r="N4" s="8"/>
    </row>
    <row r="5" spans="1:14" ht="14.25" customHeight="1" x14ac:dyDescent="0.2">
      <c r="A5" s="8"/>
      <c r="B5" s="294"/>
      <c r="C5" s="294"/>
      <c r="D5" s="294"/>
      <c r="E5" s="294"/>
      <c r="F5" s="294"/>
      <c r="G5" s="294"/>
      <c r="I5" s="8"/>
      <c r="J5" s="8"/>
      <c r="K5" s="8"/>
      <c r="L5" s="8"/>
      <c r="M5" s="8"/>
      <c r="N5" s="8"/>
    </row>
    <row r="6" spans="1:14" x14ac:dyDescent="0.2">
      <c r="A6" s="8"/>
      <c r="B6" s="294"/>
      <c r="C6" s="294"/>
      <c r="D6" s="294"/>
      <c r="E6" s="294"/>
      <c r="F6" s="294"/>
      <c r="G6" s="294"/>
      <c r="I6" s="8"/>
      <c r="J6" s="8"/>
      <c r="K6" s="8"/>
      <c r="L6" s="8"/>
      <c r="M6" s="8"/>
      <c r="N6" s="8"/>
    </row>
    <row r="7" spans="1:14" ht="20.45" customHeight="1" x14ac:dyDescent="0.2"/>
    <row r="8" spans="1:14" ht="27" customHeight="1" x14ac:dyDescent="0.2">
      <c r="B8" s="12" t="s">
        <v>34</v>
      </c>
      <c r="C8" s="13" t="s">
        <v>35</v>
      </c>
      <c r="D8" s="14" t="s">
        <v>36</v>
      </c>
      <c r="E8" s="15" t="s">
        <v>37</v>
      </c>
      <c r="F8" s="123" t="s">
        <v>38</v>
      </c>
    </row>
    <row r="9" spans="1:14" ht="21.6" customHeight="1" x14ac:dyDescent="0.2">
      <c r="B9" s="124" t="s">
        <v>37</v>
      </c>
      <c r="C9" s="125">
        <v>925247</v>
      </c>
      <c r="D9" s="126">
        <v>1</v>
      </c>
      <c r="E9" s="125">
        <v>925247</v>
      </c>
      <c r="F9" s="125"/>
    </row>
    <row r="10" spans="1:14" ht="21.6" customHeight="1" x14ac:dyDescent="0.2">
      <c r="B10" s="243" t="s">
        <v>278</v>
      </c>
      <c r="C10" s="244">
        <v>810629</v>
      </c>
      <c r="D10" s="245">
        <v>1</v>
      </c>
      <c r="E10" s="244">
        <v>810629</v>
      </c>
      <c r="F10" s="246">
        <v>15676</v>
      </c>
      <c r="G10" s="6"/>
      <c r="H10" s="8"/>
    </row>
    <row r="11" spans="1:14" ht="21.6" customHeight="1" x14ac:dyDescent="0.2">
      <c r="B11" s="243" t="s">
        <v>279</v>
      </c>
      <c r="C11" s="244">
        <v>75310</v>
      </c>
      <c r="D11" s="245">
        <v>1</v>
      </c>
      <c r="E11" s="244">
        <v>75310</v>
      </c>
      <c r="F11" s="246">
        <v>11232</v>
      </c>
      <c r="G11" s="7"/>
      <c r="H11" s="8"/>
    </row>
    <row r="12" spans="1:14" ht="21.6" customHeight="1" x14ac:dyDescent="0.2">
      <c r="B12" s="243" t="s">
        <v>280</v>
      </c>
      <c r="C12" s="244">
        <v>30575</v>
      </c>
      <c r="D12" s="245">
        <v>1</v>
      </c>
      <c r="E12" s="244">
        <v>30575</v>
      </c>
      <c r="F12" s="246">
        <v>12844</v>
      </c>
      <c r="G12" s="7"/>
      <c r="H12" s="8"/>
    </row>
    <row r="13" spans="1:14" ht="21.6" customHeight="1" x14ac:dyDescent="0.2">
      <c r="B13" s="243" t="s">
        <v>434</v>
      </c>
      <c r="C13" s="244">
        <v>8734</v>
      </c>
      <c r="D13" s="245">
        <v>1</v>
      </c>
      <c r="E13" s="244">
        <v>8734</v>
      </c>
      <c r="F13" s="246">
        <v>15128</v>
      </c>
      <c r="G13" s="7"/>
      <c r="H13" s="8"/>
    </row>
    <row r="14" spans="1:14" ht="21.6" customHeight="1" x14ac:dyDescent="0.2">
      <c r="B14" s="124" t="s">
        <v>281</v>
      </c>
      <c r="C14" s="125">
        <v>3453500</v>
      </c>
      <c r="D14" s="126">
        <v>0.21679999999999999</v>
      </c>
      <c r="E14" s="125">
        <v>748719</v>
      </c>
      <c r="F14" s="125"/>
      <c r="G14" s="7"/>
      <c r="H14" s="8"/>
    </row>
    <row r="15" spans="1:14" s="5" customFormat="1" ht="21" customHeight="1" x14ac:dyDescent="0.2">
      <c r="B15" s="124" t="s">
        <v>282</v>
      </c>
      <c r="C15" s="125"/>
      <c r="D15" s="126"/>
      <c r="E15" s="125">
        <v>1673966</v>
      </c>
      <c r="F15" s="125"/>
      <c r="G15" s="2"/>
      <c r="H15" s="200"/>
    </row>
    <row r="16" spans="1:14" s="5" customFormat="1" ht="14.25" customHeight="1" x14ac:dyDescent="0.2">
      <c r="B16" s="8"/>
      <c r="C16" s="9"/>
      <c r="D16" s="10"/>
      <c r="E16" s="9"/>
      <c r="F16" s="2"/>
      <c r="G16" s="2"/>
      <c r="H16" s="200"/>
    </row>
  </sheetData>
  <mergeCells count="1">
    <mergeCell ref="B1:G6"/>
  </mergeCells>
  <conditionalFormatting sqref="B10:E11">
    <cfRule type="expression" dxfId="62" priority="10">
      <formula>MOD(ROW(),2)=0</formula>
    </cfRule>
  </conditionalFormatting>
  <conditionalFormatting sqref="F10:F11">
    <cfRule type="expression" dxfId="61" priority="8">
      <formula>MOD(ROW(),2)=0</formula>
    </cfRule>
  </conditionalFormatting>
  <conditionalFormatting sqref="B12:E13">
    <cfRule type="expression" dxfId="60" priority="4">
      <formula>MOD(ROW(),2)=0</formula>
    </cfRule>
  </conditionalFormatting>
  <conditionalFormatting sqref="F12:F13">
    <cfRule type="expression" dxfId="59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D79"/>
  <sheetViews>
    <sheetView showGridLines="0" showRowColHeaders="0" zoomScale="80" zoomScaleNormal="80" workbookViewId="0">
      <selection activeCell="B70" sqref="B70"/>
    </sheetView>
  </sheetViews>
  <sheetFormatPr defaultColWidth="8.7109375" defaultRowHeight="15" x14ac:dyDescent="0.25"/>
  <cols>
    <col min="1" max="1" width="13.85546875" customWidth="1"/>
    <col min="2" max="2" width="90.140625" customWidth="1"/>
    <col min="3" max="4" width="19.28515625" customWidth="1"/>
    <col min="5" max="5" width="2.85546875" customWidth="1"/>
  </cols>
  <sheetData>
    <row r="7" spans="2:4" ht="9.6" customHeight="1" x14ac:dyDescent="0.25">
      <c r="B7" s="295"/>
      <c r="C7" s="296"/>
      <c r="D7" s="296"/>
    </row>
    <row r="8" spans="2:4" x14ac:dyDescent="0.25">
      <c r="B8" s="26" t="s">
        <v>21</v>
      </c>
      <c r="C8" s="2"/>
      <c r="D8" s="2"/>
    </row>
    <row r="9" spans="2:4" ht="32.450000000000003" customHeight="1" x14ac:dyDescent="0.25">
      <c r="B9" s="325"/>
      <c r="C9" s="326" t="s">
        <v>25</v>
      </c>
      <c r="D9" s="327"/>
    </row>
    <row r="10" spans="2:4" ht="36.6" customHeight="1" x14ac:dyDescent="0.25">
      <c r="B10" s="325"/>
      <c r="C10" s="223" t="s">
        <v>342</v>
      </c>
      <c r="D10" s="223" t="s">
        <v>252</v>
      </c>
    </row>
    <row r="11" spans="2:4" ht="21" customHeight="1" x14ac:dyDescent="0.25">
      <c r="B11" s="207" t="s">
        <v>201</v>
      </c>
      <c r="C11" s="206"/>
      <c r="D11" s="204"/>
    </row>
    <row r="12" spans="2:4" ht="21" customHeight="1" x14ac:dyDescent="0.25">
      <c r="B12" s="208" t="s">
        <v>276</v>
      </c>
      <c r="C12" s="205">
        <v>1505447</v>
      </c>
      <c r="D12" s="100">
        <v>2368990</v>
      </c>
    </row>
    <row r="13" spans="2:4" ht="21" customHeight="1" x14ac:dyDescent="0.25">
      <c r="B13" s="207" t="s">
        <v>202</v>
      </c>
      <c r="C13" s="205"/>
      <c r="D13" s="100"/>
    </row>
    <row r="14" spans="2:4" ht="21" customHeight="1" x14ac:dyDescent="0.25">
      <c r="B14" s="208" t="s">
        <v>164</v>
      </c>
      <c r="C14" s="205">
        <v>-734344</v>
      </c>
      <c r="D14" s="100">
        <v>-65593</v>
      </c>
    </row>
    <row r="15" spans="2:4" ht="21" customHeight="1" x14ac:dyDescent="0.25">
      <c r="B15" s="208" t="s">
        <v>119</v>
      </c>
      <c r="C15" s="205">
        <v>571929</v>
      </c>
      <c r="D15" s="100">
        <v>480164</v>
      </c>
    </row>
    <row r="16" spans="2:4" ht="21" customHeight="1" x14ac:dyDescent="0.25">
      <c r="B16" s="208" t="s">
        <v>203</v>
      </c>
      <c r="C16" s="205">
        <v>192687</v>
      </c>
      <c r="D16" s="100">
        <v>19615</v>
      </c>
    </row>
    <row r="17" spans="2:4" ht="21" customHeight="1" x14ac:dyDescent="0.25">
      <c r="B17" s="208" t="s">
        <v>420</v>
      </c>
      <c r="C17" s="205" t="s">
        <v>254</v>
      </c>
      <c r="D17" s="100">
        <v>-909601</v>
      </c>
    </row>
    <row r="18" spans="2:4" ht="21" customHeight="1" x14ac:dyDescent="0.25">
      <c r="B18" s="208" t="s">
        <v>277</v>
      </c>
      <c r="C18" s="205">
        <v>-7053</v>
      </c>
      <c r="D18" s="100">
        <v>-3722</v>
      </c>
    </row>
    <row r="19" spans="2:4" ht="21" customHeight="1" x14ac:dyDescent="0.25">
      <c r="B19" s="208" t="s">
        <v>197</v>
      </c>
      <c r="C19" s="205">
        <v>-520896</v>
      </c>
      <c r="D19" s="100">
        <v>-151479</v>
      </c>
    </row>
    <row r="20" spans="2:4" ht="21" customHeight="1" x14ac:dyDescent="0.25">
      <c r="B20" s="208" t="s">
        <v>204</v>
      </c>
      <c r="C20" s="205">
        <v>-771515</v>
      </c>
      <c r="D20" s="100">
        <v>-575561</v>
      </c>
    </row>
    <row r="21" spans="2:4" ht="21" customHeight="1" x14ac:dyDescent="0.25">
      <c r="B21" s="208" t="s">
        <v>205</v>
      </c>
      <c r="C21" s="205" t="s">
        <v>254</v>
      </c>
      <c r="D21" s="100">
        <v>-238815</v>
      </c>
    </row>
    <row r="22" spans="2:4" ht="21" customHeight="1" x14ac:dyDescent="0.25">
      <c r="B22" s="208" t="s">
        <v>206</v>
      </c>
      <c r="C22" s="205">
        <v>823750</v>
      </c>
      <c r="D22" s="100">
        <v>706941</v>
      </c>
    </row>
    <row r="23" spans="2:4" ht="21" customHeight="1" x14ac:dyDescent="0.25">
      <c r="B23" s="208" t="s">
        <v>207</v>
      </c>
      <c r="C23" s="205">
        <v>-342500</v>
      </c>
      <c r="D23" s="100">
        <v>-292379</v>
      </c>
    </row>
    <row r="24" spans="2:4" ht="21" customHeight="1" x14ac:dyDescent="0.25">
      <c r="B24" s="208" t="s">
        <v>110</v>
      </c>
      <c r="C24" s="205">
        <v>-935491</v>
      </c>
      <c r="D24" s="100">
        <v>-430911</v>
      </c>
    </row>
    <row r="25" spans="2:4" ht="21" customHeight="1" x14ac:dyDescent="0.25">
      <c r="B25" s="208" t="s">
        <v>208</v>
      </c>
      <c r="C25" s="205" t="s">
        <v>254</v>
      </c>
      <c r="D25" s="100">
        <v>-108550</v>
      </c>
    </row>
    <row r="26" spans="2:4" ht="21" customHeight="1" x14ac:dyDescent="0.25">
      <c r="B26" s="208" t="s">
        <v>209</v>
      </c>
      <c r="C26" s="205">
        <v>3210</v>
      </c>
      <c r="D26" s="100">
        <v>12606</v>
      </c>
    </row>
    <row r="27" spans="2:4" ht="21" customHeight="1" x14ac:dyDescent="0.25">
      <c r="B27" s="208" t="s">
        <v>210</v>
      </c>
      <c r="C27" s="205">
        <v>1673697</v>
      </c>
      <c r="D27" s="100">
        <v>93379</v>
      </c>
    </row>
    <row r="28" spans="2:4" ht="21" customHeight="1" x14ac:dyDescent="0.25">
      <c r="B28" s="208" t="s">
        <v>211</v>
      </c>
      <c r="C28" s="205">
        <v>402027</v>
      </c>
      <c r="D28" s="100">
        <v>612765</v>
      </c>
    </row>
    <row r="29" spans="2:4" ht="25.5" x14ac:dyDescent="0.25">
      <c r="B29" s="208" t="s">
        <v>212</v>
      </c>
      <c r="C29" s="205">
        <v>972040</v>
      </c>
      <c r="D29" s="100">
        <v>-792651</v>
      </c>
    </row>
    <row r="30" spans="2:4" ht="21" customHeight="1" x14ac:dyDescent="0.25">
      <c r="B30" s="208" t="s">
        <v>117</v>
      </c>
      <c r="C30" s="205">
        <v>335038</v>
      </c>
      <c r="D30" s="100">
        <v>250119</v>
      </c>
    </row>
    <row r="31" spans="2:4" x14ac:dyDescent="0.25">
      <c r="B31" s="208" t="s">
        <v>194</v>
      </c>
      <c r="C31" s="269">
        <v>-13353</v>
      </c>
      <c r="D31" s="175">
        <v>12294</v>
      </c>
    </row>
    <row r="32" spans="2:4" ht="21" customHeight="1" x14ac:dyDescent="0.25">
      <c r="B32" s="208"/>
      <c r="C32" s="270">
        <v>3154673</v>
      </c>
      <c r="D32" s="176">
        <v>987611</v>
      </c>
    </row>
    <row r="33" spans="2:4" ht="21" customHeight="1" x14ac:dyDescent="0.25">
      <c r="B33" s="207" t="s">
        <v>422</v>
      </c>
      <c r="C33" s="205"/>
      <c r="D33" s="100"/>
    </row>
    <row r="34" spans="2:4" ht="21" customHeight="1" x14ac:dyDescent="0.25">
      <c r="B34" s="208" t="s">
        <v>213</v>
      </c>
      <c r="C34" s="205">
        <v>-104043</v>
      </c>
      <c r="D34" s="100">
        <v>70863</v>
      </c>
    </row>
    <row r="35" spans="2:4" ht="21" customHeight="1" x14ac:dyDescent="0.25">
      <c r="B35" s="208" t="s">
        <v>423</v>
      </c>
      <c r="C35" s="205" t="s">
        <v>254</v>
      </c>
      <c r="D35" s="100">
        <v>15121</v>
      </c>
    </row>
    <row r="36" spans="2:4" ht="21" customHeight="1" x14ac:dyDescent="0.25">
      <c r="B36" s="208" t="s">
        <v>157</v>
      </c>
      <c r="C36" s="205">
        <v>514199</v>
      </c>
      <c r="D36" s="100">
        <v>-23863</v>
      </c>
    </row>
    <row r="37" spans="2:4" ht="21" customHeight="1" x14ac:dyDescent="0.25">
      <c r="B37" s="208" t="s">
        <v>158</v>
      </c>
      <c r="C37" s="205">
        <v>259108</v>
      </c>
      <c r="D37" s="100">
        <v>22399</v>
      </c>
    </row>
    <row r="38" spans="2:4" x14ac:dyDescent="0.25">
      <c r="B38" s="208" t="s">
        <v>214</v>
      </c>
      <c r="C38" s="205">
        <v>-30521</v>
      </c>
      <c r="D38" s="100">
        <v>-48301</v>
      </c>
    </row>
    <row r="39" spans="2:4" ht="21" customHeight="1" x14ac:dyDescent="0.25">
      <c r="B39" s="208" t="s">
        <v>215</v>
      </c>
      <c r="C39" s="205">
        <v>181747</v>
      </c>
      <c r="D39" s="100">
        <v>324677</v>
      </c>
    </row>
    <row r="40" spans="2:4" ht="21" customHeight="1" x14ac:dyDescent="0.25">
      <c r="B40" s="208" t="s">
        <v>216</v>
      </c>
      <c r="C40" s="205">
        <v>475881</v>
      </c>
      <c r="D40" s="100">
        <v>439273</v>
      </c>
    </row>
    <row r="41" spans="2:4" ht="21" customHeight="1" x14ac:dyDescent="0.25">
      <c r="B41" s="208" t="s">
        <v>194</v>
      </c>
      <c r="C41" s="269">
        <v>48538</v>
      </c>
      <c r="D41" s="175">
        <v>-170371</v>
      </c>
    </row>
    <row r="42" spans="2:4" ht="21" customHeight="1" x14ac:dyDescent="0.25">
      <c r="B42" s="208"/>
      <c r="C42" s="271">
        <v>1344909</v>
      </c>
      <c r="D42" s="236">
        <v>629798</v>
      </c>
    </row>
    <row r="43" spans="2:4" ht="21" customHeight="1" x14ac:dyDescent="0.25">
      <c r="B43" s="207" t="s">
        <v>217</v>
      </c>
      <c r="C43" s="205"/>
      <c r="D43" s="100"/>
    </row>
    <row r="44" spans="2:4" ht="21" customHeight="1" x14ac:dyDescent="0.25">
      <c r="B44" s="208" t="s">
        <v>172</v>
      </c>
      <c r="C44" s="205">
        <v>-297763</v>
      </c>
      <c r="D44" s="100">
        <v>23376</v>
      </c>
    </row>
    <row r="45" spans="2:4" ht="21" customHeight="1" x14ac:dyDescent="0.25">
      <c r="B45" s="208" t="s">
        <v>174</v>
      </c>
      <c r="C45" s="205">
        <v>105552</v>
      </c>
      <c r="D45" s="100">
        <v>625358</v>
      </c>
    </row>
    <row r="46" spans="2:4" ht="21" customHeight="1" x14ac:dyDescent="0.25">
      <c r="B46" s="208" t="s">
        <v>218</v>
      </c>
      <c r="C46" s="205">
        <v>397869</v>
      </c>
      <c r="D46" s="100">
        <v>868406</v>
      </c>
    </row>
    <row r="47" spans="2:4" ht="21" customHeight="1" x14ac:dyDescent="0.25">
      <c r="B47" s="208" t="s">
        <v>177</v>
      </c>
      <c r="C47" s="205">
        <v>38782</v>
      </c>
      <c r="D47" s="100">
        <v>27079</v>
      </c>
    </row>
    <row r="48" spans="2:4" ht="21" customHeight="1" x14ac:dyDescent="0.25">
      <c r="B48" s="208" t="s">
        <v>173</v>
      </c>
      <c r="C48" s="205">
        <v>-206941</v>
      </c>
      <c r="D48" s="100">
        <v>22988</v>
      </c>
    </row>
    <row r="49" spans="2:4" ht="21" customHeight="1" x14ac:dyDescent="0.25">
      <c r="B49" s="208" t="s">
        <v>117</v>
      </c>
      <c r="C49" s="205">
        <v>-228927</v>
      </c>
      <c r="D49" s="100">
        <v>-198972</v>
      </c>
    </row>
    <row r="50" spans="2:4" ht="21" customHeight="1" x14ac:dyDescent="0.25">
      <c r="B50" s="208" t="s">
        <v>181</v>
      </c>
      <c r="C50" s="205">
        <v>-83114</v>
      </c>
      <c r="D50" s="100" t="s">
        <v>254</v>
      </c>
    </row>
    <row r="51" spans="2:4" ht="21" customHeight="1" x14ac:dyDescent="0.25">
      <c r="B51" s="208" t="s">
        <v>194</v>
      </c>
      <c r="C51" s="269">
        <v>-121158</v>
      </c>
      <c r="D51" s="175">
        <v>-58057</v>
      </c>
    </row>
    <row r="52" spans="2:4" ht="21" customHeight="1" x14ac:dyDescent="0.25">
      <c r="B52" s="208"/>
      <c r="C52" s="270">
        <v>-395700</v>
      </c>
      <c r="D52" s="176">
        <v>1310178</v>
      </c>
    </row>
    <row r="53" spans="2:4" ht="21" customHeight="1" x14ac:dyDescent="0.25">
      <c r="B53" s="207" t="s">
        <v>424</v>
      </c>
      <c r="C53" s="270">
        <v>4103882</v>
      </c>
      <c r="D53" s="176">
        <v>2927587</v>
      </c>
    </row>
    <row r="54" spans="2:4" ht="21" customHeight="1" x14ac:dyDescent="0.25">
      <c r="B54" s="208" t="s">
        <v>219</v>
      </c>
      <c r="C54" s="205">
        <v>-475481</v>
      </c>
      <c r="D54" s="100">
        <v>-638160</v>
      </c>
    </row>
    <row r="55" spans="2:4" ht="21" customHeight="1" x14ac:dyDescent="0.25">
      <c r="B55" s="208" t="s">
        <v>220</v>
      </c>
      <c r="C55" s="205">
        <v>-1147</v>
      </c>
      <c r="D55" s="100">
        <v>-1030</v>
      </c>
    </row>
    <row r="56" spans="2:4" ht="21" customHeight="1" x14ac:dyDescent="0.25">
      <c r="B56" s="208" t="s">
        <v>221</v>
      </c>
      <c r="C56" s="205">
        <v>-587594</v>
      </c>
      <c r="D56" s="100">
        <v>-254006</v>
      </c>
    </row>
    <row r="57" spans="2:4" ht="21" customHeight="1" x14ac:dyDescent="0.25">
      <c r="B57" s="208" t="s">
        <v>425</v>
      </c>
      <c r="C57" s="205">
        <v>-35505</v>
      </c>
      <c r="D57" s="100">
        <v>888642</v>
      </c>
    </row>
    <row r="58" spans="2:4" ht="21" customHeight="1" thickBot="1" x14ac:dyDescent="0.3">
      <c r="B58" s="207" t="s">
        <v>426</v>
      </c>
      <c r="C58" s="272">
        <v>3004155</v>
      </c>
      <c r="D58" s="177">
        <v>2923033</v>
      </c>
    </row>
    <row r="59" spans="2:4" ht="21" customHeight="1" thickTop="1" x14ac:dyDescent="0.25">
      <c r="B59" s="208"/>
      <c r="C59" s="205"/>
      <c r="D59" s="100"/>
    </row>
    <row r="60" spans="2:4" ht="21" customHeight="1" x14ac:dyDescent="0.25">
      <c r="B60" s="207" t="s">
        <v>222</v>
      </c>
      <c r="C60" s="205"/>
      <c r="D60" s="100"/>
    </row>
    <row r="61" spans="2:4" ht="21" customHeight="1" x14ac:dyDescent="0.25">
      <c r="B61" s="208" t="s">
        <v>427</v>
      </c>
      <c r="C61" s="205">
        <v>153206</v>
      </c>
      <c r="D61" s="100">
        <v>-211416</v>
      </c>
    </row>
    <row r="62" spans="2:4" ht="21" customHeight="1" x14ac:dyDescent="0.25">
      <c r="B62" s="208" t="s">
        <v>223</v>
      </c>
      <c r="C62" s="205">
        <v>5366</v>
      </c>
      <c r="D62" s="100">
        <v>-11342</v>
      </c>
    </row>
    <row r="63" spans="2:4" ht="21" customHeight="1" x14ac:dyDescent="0.25">
      <c r="B63" s="208" t="s">
        <v>224</v>
      </c>
      <c r="C63" s="205"/>
      <c r="D63" s="100"/>
    </row>
    <row r="64" spans="2:4" ht="21" customHeight="1" x14ac:dyDescent="0.25">
      <c r="B64" s="208" t="s">
        <v>428</v>
      </c>
      <c r="C64" s="205">
        <v>-282</v>
      </c>
      <c r="D64" s="100">
        <v>-14711</v>
      </c>
    </row>
    <row r="65" spans="2:4" ht="21" customHeight="1" x14ac:dyDescent="0.25">
      <c r="B65" s="208" t="s">
        <v>429</v>
      </c>
      <c r="C65" s="205">
        <v>6644</v>
      </c>
      <c r="D65" s="100">
        <v>1366661</v>
      </c>
    </row>
    <row r="66" spans="2:4" ht="21" customHeight="1" x14ac:dyDescent="0.25">
      <c r="B66" s="208" t="s">
        <v>225</v>
      </c>
      <c r="C66" s="205">
        <v>-46977</v>
      </c>
      <c r="D66" s="100">
        <v>-71924</v>
      </c>
    </row>
    <row r="67" spans="2:4" ht="21" customHeight="1" x14ac:dyDescent="0.25">
      <c r="B67" s="208" t="s">
        <v>226</v>
      </c>
      <c r="C67" s="205">
        <v>-27270</v>
      </c>
      <c r="D67" s="100">
        <v>-16461</v>
      </c>
    </row>
    <row r="68" spans="2:4" ht="21" customHeight="1" x14ac:dyDescent="0.25">
      <c r="B68" s="208" t="s">
        <v>227</v>
      </c>
      <c r="C68" s="205">
        <v>-1094157</v>
      </c>
      <c r="D68" s="100">
        <v>-714542</v>
      </c>
    </row>
    <row r="69" spans="2:4" ht="21" customHeight="1" thickBot="1" x14ac:dyDescent="0.3">
      <c r="B69" s="207" t="s">
        <v>228</v>
      </c>
      <c r="C69" s="272">
        <v>-1003470</v>
      </c>
      <c r="D69" s="177">
        <v>326265</v>
      </c>
    </row>
    <row r="70" spans="2:4" ht="21" customHeight="1" thickTop="1" x14ac:dyDescent="0.25">
      <c r="B70" s="208"/>
      <c r="C70" s="205"/>
      <c r="D70" s="100"/>
    </row>
    <row r="71" spans="2:4" ht="21" customHeight="1" x14ac:dyDescent="0.25">
      <c r="B71" s="207" t="s">
        <v>229</v>
      </c>
      <c r="C71" s="205"/>
      <c r="D71" s="100"/>
    </row>
    <row r="72" spans="2:4" ht="21" customHeight="1" x14ac:dyDescent="0.25">
      <c r="B72" s="208" t="s">
        <v>430</v>
      </c>
      <c r="C72" s="205">
        <v>987575</v>
      </c>
      <c r="D72" s="100" t="s">
        <v>254</v>
      </c>
    </row>
    <row r="73" spans="2:4" ht="21" customHeight="1" x14ac:dyDescent="0.25">
      <c r="B73" s="208" t="s">
        <v>230</v>
      </c>
      <c r="C73" s="205">
        <v>-935676</v>
      </c>
      <c r="D73" s="100">
        <v>-700998</v>
      </c>
    </row>
    <row r="74" spans="2:4" ht="21" customHeight="1" x14ac:dyDescent="0.25">
      <c r="B74" s="208" t="s">
        <v>231</v>
      </c>
      <c r="C74" s="205">
        <v>-973089</v>
      </c>
      <c r="D74" s="100">
        <v>-1533724</v>
      </c>
    </row>
    <row r="75" spans="2:4" ht="21" customHeight="1" x14ac:dyDescent="0.25">
      <c r="B75" s="208" t="s">
        <v>232</v>
      </c>
      <c r="C75" s="205">
        <v>-36922</v>
      </c>
      <c r="D75" s="100">
        <v>-33377</v>
      </c>
    </row>
    <row r="76" spans="2:4" ht="21" customHeight="1" thickBot="1" x14ac:dyDescent="0.3">
      <c r="B76" s="207" t="s">
        <v>233</v>
      </c>
      <c r="C76" s="272">
        <v>-958112</v>
      </c>
      <c r="D76" s="177">
        <v>-2268099</v>
      </c>
    </row>
    <row r="77" spans="2:4" ht="21" customHeight="1" thickTop="1" x14ac:dyDescent="0.25">
      <c r="B77" s="207" t="s">
        <v>234</v>
      </c>
      <c r="C77" s="273">
        <v>1042573</v>
      </c>
      <c r="D77" s="274">
        <v>981199</v>
      </c>
    </row>
    <row r="78" spans="2:4" ht="21" customHeight="1" x14ac:dyDescent="0.25">
      <c r="B78" s="208" t="s">
        <v>235</v>
      </c>
      <c r="C78" s="205">
        <v>825208</v>
      </c>
      <c r="D78" s="100">
        <v>1680397</v>
      </c>
    </row>
    <row r="79" spans="2:4" ht="21" customHeight="1" x14ac:dyDescent="0.25">
      <c r="B79" s="208" t="s">
        <v>236</v>
      </c>
      <c r="C79" s="205">
        <v>1867781</v>
      </c>
      <c r="D79" s="100">
        <v>2661596</v>
      </c>
    </row>
  </sheetData>
  <mergeCells count="3">
    <mergeCell ref="B7:D7"/>
    <mergeCell ref="B9:B10"/>
    <mergeCell ref="C9:D9"/>
  </mergeCells>
  <conditionalFormatting sqref="B11:D79">
    <cfRule type="expression" dxfId="0" priority="9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E37"/>
  <sheetViews>
    <sheetView showGridLines="0" showRowColHeaders="0" zoomScale="85" zoomScaleNormal="85" workbookViewId="0">
      <selection activeCell="G38" sqref="G38"/>
    </sheetView>
  </sheetViews>
  <sheetFormatPr defaultColWidth="8.7109375" defaultRowHeight="15" x14ac:dyDescent="0.25"/>
  <cols>
    <col min="1" max="1" width="13.85546875" customWidth="1"/>
    <col min="2" max="2" width="67.5703125" customWidth="1"/>
    <col min="3" max="4" width="12.140625" customWidth="1"/>
    <col min="5" max="5" width="10.85546875" customWidth="1"/>
    <col min="6" max="6" width="8.7109375" customWidth="1"/>
  </cols>
  <sheetData>
    <row r="7" spans="2:5" ht="9.6" customHeight="1" x14ac:dyDescent="0.25">
      <c r="B7" s="295"/>
      <c r="C7" s="296"/>
      <c r="D7" s="296"/>
    </row>
    <row r="8" spans="2:5" ht="9.6" customHeight="1" x14ac:dyDescent="0.25">
      <c r="B8" s="104"/>
      <c r="C8" s="105"/>
      <c r="D8" s="105"/>
    </row>
    <row r="9" spans="2:5" ht="21.75" customHeight="1" x14ac:dyDescent="0.25">
      <c r="B9" s="106" t="s">
        <v>33</v>
      </c>
      <c r="C9" s="138">
        <v>44713</v>
      </c>
      <c r="D9" s="68">
        <v>2021</v>
      </c>
      <c r="E9" s="68" t="s">
        <v>22</v>
      </c>
    </row>
    <row r="10" spans="2:5" ht="10.5" customHeight="1" thickBot="1" x14ac:dyDescent="0.3">
      <c r="B10" s="70"/>
      <c r="C10" s="70"/>
      <c r="D10" s="70"/>
      <c r="E10" s="70"/>
    </row>
    <row r="11" spans="2:5" ht="15.75" thickBot="1" x14ac:dyDescent="0.3">
      <c r="B11" s="330" t="s">
        <v>237</v>
      </c>
      <c r="C11" s="330"/>
      <c r="D11" s="330"/>
      <c r="E11" s="330"/>
    </row>
    <row r="12" spans="2:5" x14ac:dyDescent="0.25">
      <c r="B12" s="178" t="s">
        <v>40</v>
      </c>
      <c r="C12" s="179">
        <v>10.38</v>
      </c>
      <c r="D12" s="180">
        <v>9.43</v>
      </c>
      <c r="E12" s="181">
        <v>0.1003</v>
      </c>
    </row>
    <row r="13" spans="2:5" x14ac:dyDescent="0.25">
      <c r="B13" s="182" t="s">
        <v>41</v>
      </c>
      <c r="C13" s="179">
        <v>15.16</v>
      </c>
      <c r="D13" s="180">
        <v>13.56</v>
      </c>
      <c r="E13" s="181">
        <v>0.11799999999999999</v>
      </c>
    </row>
    <row r="14" spans="2:5" x14ac:dyDescent="0.25">
      <c r="B14" s="182" t="s">
        <v>42</v>
      </c>
      <c r="C14" s="179">
        <v>2.02</v>
      </c>
      <c r="D14" s="180">
        <v>1.72</v>
      </c>
      <c r="E14" s="181">
        <v>0.1764</v>
      </c>
    </row>
    <row r="15" spans="2:5" x14ac:dyDescent="0.25">
      <c r="B15" s="182" t="s">
        <v>43</v>
      </c>
      <c r="C15" s="183">
        <v>2.97</v>
      </c>
      <c r="D15" s="184">
        <v>2.64</v>
      </c>
      <c r="E15" s="181">
        <v>0.12570000000000001</v>
      </c>
    </row>
    <row r="16" spans="2:5" ht="15.75" thickBot="1" x14ac:dyDescent="0.3">
      <c r="B16" s="182" t="s">
        <v>44</v>
      </c>
      <c r="C16" s="185">
        <v>1.9</v>
      </c>
      <c r="D16" s="186">
        <v>2.06</v>
      </c>
      <c r="E16" s="181">
        <v>-7.7700000000000005E-2</v>
      </c>
    </row>
    <row r="17" spans="2:5" ht="15.75" thickBot="1" x14ac:dyDescent="0.3">
      <c r="B17" s="330" t="s">
        <v>45</v>
      </c>
      <c r="C17" s="330"/>
      <c r="D17" s="330"/>
      <c r="E17" s="330"/>
    </row>
    <row r="18" spans="2:5" x14ac:dyDescent="0.25">
      <c r="B18" s="178" t="s">
        <v>46</v>
      </c>
      <c r="C18" s="187">
        <v>122.02</v>
      </c>
      <c r="D18" s="188">
        <v>123.44</v>
      </c>
      <c r="E18" s="181">
        <v>-1.15E-2</v>
      </c>
    </row>
    <row r="19" spans="2:5" x14ac:dyDescent="0.25">
      <c r="B19" s="178" t="s">
        <v>47</v>
      </c>
      <c r="C19" s="188">
        <v>9.6</v>
      </c>
      <c r="D19" s="188">
        <v>9.0500000000000007</v>
      </c>
      <c r="E19" s="181">
        <v>6.08E-2</v>
      </c>
    </row>
    <row r="20" spans="2:5" x14ac:dyDescent="0.25">
      <c r="B20" s="178" t="s">
        <v>48</v>
      </c>
      <c r="C20" s="188">
        <v>17.309999999999999</v>
      </c>
      <c r="D20" s="188">
        <v>18.12</v>
      </c>
      <c r="E20" s="181">
        <v>-4.4699999999999997E-2</v>
      </c>
    </row>
    <row r="21" spans="2:5" ht="15.75" thickBot="1" x14ac:dyDescent="0.3">
      <c r="B21" s="178" t="s">
        <v>49</v>
      </c>
      <c r="C21" s="188">
        <v>0.2</v>
      </c>
      <c r="D21" s="188">
        <v>0.14000000000000001</v>
      </c>
      <c r="E21" s="181">
        <v>0.42859999999999998</v>
      </c>
    </row>
    <row r="22" spans="2:5" ht="15.75" thickBot="1" x14ac:dyDescent="0.3">
      <c r="B22" s="330" t="s">
        <v>50</v>
      </c>
      <c r="C22" s="330"/>
      <c r="D22" s="330"/>
      <c r="E22" s="330"/>
    </row>
    <row r="23" spans="2:5" x14ac:dyDescent="0.25">
      <c r="B23" s="189" t="s">
        <v>51</v>
      </c>
      <c r="C23" s="190">
        <v>78787</v>
      </c>
      <c r="D23" s="191">
        <v>76305</v>
      </c>
      <c r="E23" s="181">
        <v>3.2500000000000001E-2</v>
      </c>
    </row>
    <row r="24" spans="2:5" x14ac:dyDescent="0.25">
      <c r="B24" s="189" t="s">
        <v>52</v>
      </c>
      <c r="C24" s="190">
        <v>98542</v>
      </c>
      <c r="D24" s="191">
        <v>104822</v>
      </c>
      <c r="E24" s="181">
        <v>-5.9900000000000002E-2</v>
      </c>
    </row>
    <row r="25" spans="2:5" ht="15.75" thickBot="1" x14ac:dyDescent="0.3">
      <c r="B25" s="189" t="s">
        <v>53</v>
      </c>
      <c r="C25" s="190">
        <v>30775</v>
      </c>
      <c r="D25" s="191">
        <v>36338</v>
      </c>
      <c r="E25" s="181">
        <v>-0.15310000000000001</v>
      </c>
    </row>
    <row r="26" spans="2:5" ht="15.75" thickBot="1" x14ac:dyDescent="0.3">
      <c r="B26" s="330" t="s">
        <v>54</v>
      </c>
      <c r="C26" s="330"/>
      <c r="D26" s="330"/>
      <c r="E26" s="330"/>
    </row>
    <row r="27" spans="2:5" x14ac:dyDescent="0.25">
      <c r="B27" s="192" t="s">
        <v>55</v>
      </c>
      <c r="C27" s="193">
        <v>26359</v>
      </c>
      <c r="D27" s="193">
        <v>25254</v>
      </c>
      <c r="E27" s="181">
        <v>4.3799999999999999E-2</v>
      </c>
    </row>
    <row r="28" spans="2:5" x14ac:dyDescent="0.25">
      <c r="B28" s="189" t="s">
        <v>238</v>
      </c>
      <c r="C28" s="193">
        <v>33829</v>
      </c>
      <c r="D28" s="193">
        <v>33444</v>
      </c>
      <c r="E28" s="181">
        <v>1.15E-2</v>
      </c>
    </row>
    <row r="29" spans="2:5" x14ac:dyDescent="0.25">
      <c r="B29" s="189" t="s">
        <v>239</v>
      </c>
      <c r="C29" s="188">
        <v>11.23</v>
      </c>
      <c r="D29" s="188">
        <v>10.44</v>
      </c>
      <c r="E29" s="194" t="s">
        <v>431</v>
      </c>
    </row>
    <row r="30" spans="2:5" ht="15.75" thickBot="1" x14ac:dyDescent="0.3">
      <c r="B30" s="195" t="s">
        <v>240</v>
      </c>
      <c r="C30" s="196">
        <v>6.53</v>
      </c>
      <c r="D30" s="196">
        <v>7.39</v>
      </c>
      <c r="E30" s="197" t="s">
        <v>432</v>
      </c>
    </row>
    <row r="31" spans="2:5" x14ac:dyDescent="0.25">
      <c r="B31" s="198"/>
      <c r="C31" s="185"/>
      <c r="D31" s="185"/>
      <c r="E31" s="199"/>
    </row>
    <row r="32" spans="2:5" x14ac:dyDescent="0.25">
      <c r="B32" s="328" t="s">
        <v>56</v>
      </c>
      <c r="C32" s="328"/>
      <c r="D32" s="328"/>
      <c r="E32" s="328"/>
    </row>
    <row r="33" spans="2:5" x14ac:dyDescent="0.25">
      <c r="B33" s="329" t="s">
        <v>57</v>
      </c>
      <c r="C33" s="329"/>
      <c r="D33" s="329"/>
      <c r="E33" s="329"/>
    </row>
    <row r="34" spans="2:5" x14ac:dyDescent="0.25">
      <c r="B34" s="329" t="s">
        <v>58</v>
      </c>
      <c r="C34" s="329"/>
      <c r="D34" s="329"/>
      <c r="E34" s="329"/>
    </row>
    <row r="36" spans="2:5" x14ac:dyDescent="0.25">
      <c r="D36" s="251"/>
    </row>
    <row r="37" spans="2:5" x14ac:dyDescent="0.25">
      <c r="D37" s="251"/>
    </row>
  </sheetData>
  <mergeCells count="8">
    <mergeCell ref="B32:E32"/>
    <mergeCell ref="B33:E33"/>
    <mergeCell ref="B34:E34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showGridLines="0" showRowColHeaders="0" topLeftCell="A4" zoomScale="80" zoomScaleNormal="80" workbookViewId="0">
      <selection activeCell="D46" sqref="D46"/>
    </sheetView>
  </sheetViews>
  <sheetFormatPr defaultColWidth="23.5703125" defaultRowHeight="15.75" x14ac:dyDescent="0.25"/>
  <cols>
    <col min="1" max="1" width="13.85546875" style="16" customWidth="1"/>
    <col min="2" max="2" width="35.85546875" style="21" bestFit="1" customWidth="1"/>
    <col min="3" max="3" width="28.7109375" style="21" customWidth="1"/>
    <col min="4" max="4" width="19.85546875" style="20" customWidth="1"/>
    <col min="5" max="5" width="12.85546875" style="19" bestFit="1" customWidth="1"/>
    <col min="6" max="6" width="25.5703125" style="18" customWidth="1"/>
    <col min="7" max="7" width="13.42578125" style="18" customWidth="1"/>
    <col min="8" max="8" width="12.28515625" style="17" customWidth="1"/>
    <col min="9" max="16384" width="23.5703125" style="16"/>
  </cols>
  <sheetData>
    <row r="1" spans="1:8" ht="15.75" customHeight="1" x14ac:dyDescent="0.25">
      <c r="A1"/>
      <c r="B1" s="295"/>
      <c r="C1" s="295"/>
      <c r="D1" s="296"/>
      <c r="E1" s="296"/>
      <c r="F1" s="296"/>
      <c r="G1" s="296"/>
      <c r="H1" s="23"/>
    </row>
    <row r="2" spans="1:8" ht="15.75" customHeight="1" x14ac:dyDescent="0.25">
      <c r="A2"/>
      <c r="B2" s="296"/>
      <c r="C2" s="296"/>
      <c r="D2" s="296"/>
      <c r="E2" s="296"/>
      <c r="F2" s="296"/>
      <c r="G2" s="296"/>
      <c r="H2" s="23"/>
    </row>
    <row r="3" spans="1:8" ht="15.75" customHeight="1" x14ac:dyDescent="0.25">
      <c r="A3"/>
      <c r="B3" s="296"/>
      <c r="C3" s="296"/>
      <c r="D3" s="296"/>
      <c r="E3" s="296"/>
      <c r="F3" s="296"/>
      <c r="G3" s="296"/>
      <c r="H3" s="23"/>
    </row>
    <row r="4" spans="1:8" ht="15.75" customHeight="1" x14ac:dyDescent="0.25">
      <c r="A4"/>
      <c r="B4" s="296"/>
      <c r="C4" s="296"/>
      <c r="D4" s="296"/>
      <c r="E4" s="296"/>
      <c r="F4" s="296"/>
      <c r="G4" s="296"/>
      <c r="H4" s="23"/>
    </row>
    <row r="5" spans="1:8" ht="37.5" customHeight="1" x14ac:dyDescent="0.25">
      <c r="A5"/>
      <c r="B5" s="24"/>
      <c r="C5" s="280"/>
      <c r="D5" s="24"/>
      <c r="E5" s="24"/>
      <c r="F5" s="24"/>
      <c r="G5" s="24"/>
      <c r="H5" s="23"/>
    </row>
    <row r="6" spans="1:8" ht="19.5" customHeight="1" thickBot="1" x14ac:dyDescent="0.3">
      <c r="A6" s="25"/>
      <c r="B6" s="26" t="s">
        <v>1</v>
      </c>
      <c r="C6" s="26"/>
      <c r="D6" s="27"/>
      <c r="E6" s="28"/>
      <c r="F6" s="29"/>
      <c r="G6" s="16"/>
      <c r="H6" s="16"/>
    </row>
    <row r="7" spans="1:8" ht="48" thickTop="1" x14ac:dyDescent="0.25">
      <c r="A7" s="25"/>
      <c r="B7" s="285" t="s">
        <v>284</v>
      </c>
      <c r="C7" s="30" t="s">
        <v>441</v>
      </c>
      <c r="D7" s="33" t="s">
        <v>285</v>
      </c>
      <c r="E7" s="32" t="s">
        <v>286</v>
      </c>
      <c r="F7" s="31" t="s">
        <v>287</v>
      </c>
      <c r="G7" s="31" t="s">
        <v>288</v>
      </c>
      <c r="H7" s="31" t="s">
        <v>288</v>
      </c>
    </row>
    <row r="8" spans="1:8" ht="19.5" customHeight="1" x14ac:dyDescent="0.25">
      <c r="A8" s="25"/>
      <c r="B8" s="286" t="s">
        <v>291</v>
      </c>
      <c r="C8" s="34" t="s">
        <v>442</v>
      </c>
      <c r="D8" s="130">
        <v>1192</v>
      </c>
      <c r="E8" s="131">
        <v>500</v>
      </c>
      <c r="F8" s="284">
        <v>46508</v>
      </c>
      <c r="G8" s="35" t="s">
        <v>290</v>
      </c>
      <c r="H8" s="283">
        <v>1</v>
      </c>
    </row>
    <row r="9" spans="1:8" ht="19.5" customHeight="1" x14ac:dyDescent="0.25">
      <c r="A9" s="25"/>
      <c r="B9" s="286" t="s">
        <v>293</v>
      </c>
      <c r="C9" s="34" t="s">
        <v>442</v>
      </c>
      <c r="D9" s="130">
        <v>510</v>
      </c>
      <c r="E9" s="132">
        <v>270</v>
      </c>
      <c r="F9" s="284">
        <v>46600</v>
      </c>
      <c r="G9" s="35" t="s">
        <v>290</v>
      </c>
      <c r="H9" s="283">
        <v>1</v>
      </c>
    </row>
    <row r="10" spans="1:8" ht="19.5" customHeight="1" x14ac:dyDescent="0.25">
      <c r="A10" s="25"/>
      <c r="B10" s="286" t="s">
        <v>295</v>
      </c>
      <c r="C10" s="34" t="s">
        <v>442</v>
      </c>
      <c r="D10" s="130">
        <v>399</v>
      </c>
      <c r="E10" s="131">
        <v>208</v>
      </c>
      <c r="F10" s="284">
        <v>13759</v>
      </c>
      <c r="G10" s="35" t="s">
        <v>290</v>
      </c>
      <c r="H10" s="283">
        <v>1</v>
      </c>
    </row>
    <row r="11" spans="1:8" ht="19.5" customHeight="1" x14ac:dyDescent="0.25">
      <c r="A11" s="25"/>
      <c r="B11" s="286" t="s">
        <v>294</v>
      </c>
      <c r="C11" s="34" t="s">
        <v>443</v>
      </c>
      <c r="D11" s="130">
        <v>396</v>
      </c>
      <c r="E11" s="132">
        <v>239</v>
      </c>
      <c r="F11" s="284">
        <v>19360</v>
      </c>
      <c r="G11" s="35" t="s">
        <v>290</v>
      </c>
      <c r="H11" s="283">
        <v>1</v>
      </c>
    </row>
    <row r="12" spans="1:8" ht="19.5" customHeight="1" x14ac:dyDescent="0.25">
      <c r="A12" s="25"/>
      <c r="B12" s="286" t="s">
        <v>297</v>
      </c>
      <c r="C12" s="34" t="s">
        <v>444</v>
      </c>
      <c r="D12" s="130">
        <v>102</v>
      </c>
      <c r="E12" s="131">
        <v>75</v>
      </c>
      <c r="F12" s="284">
        <v>19360</v>
      </c>
      <c r="G12" s="35" t="s">
        <v>290</v>
      </c>
      <c r="H12" s="283">
        <v>1</v>
      </c>
    </row>
    <row r="13" spans="1:8" ht="19.5" customHeight="1" x14ac:dyDescent="0.25">
      <c r="A13" s="25"/>
      <c r="B13" s="286" t="s">
        <v>299</v>
      </c>
      <c r="C13" s="34" t="s">
        <v>445</v>
      </c>
      <c r="D13" s="130">
        <v>78</v>
      </c>
      <c r="E13" s="132">
        <v>56</v>
      </c>
      <c r="F13" s="284">
        <v>46235</v>
      </c>
      <c r="G13" s="35" t="s">
        <v>290</v>
      </c>
      <c r="H13" s="283">
        <v>1</v>
      </c>
    </row>
    <row r="14" spans="1:8" ht="19.5" customHeight="1" x14ac:dyDescent="0.25">
      <c r="A14" s="25"/>
      <c r="B14" s="286" t="s">
        <v>304</v>
      </c>
      <c r="C14" s="34" t="s">
        <v>446</v>
      </c>
      <c r="D14" s="130">
        <v>55</v>
      </c>
      <c r="E14" s="131">
        <v>29</v>
      </c>
      <c r="F14" s="284">
        <v>13119</v>
      </c>
      <c r="G14" s="35" t="s">
        <v>290</v>
      </c>
      <c r="H14" s="283">
        <v>1</v>
      </c>
    </row>
    <row r="15" spans="1:8" ht="19.5" customHeight="1" x14ac:dyDescent="0.25">
      <c r="A15" s="25"/>
      <c r="B15" s="286" t="s">
        <v>306</v>
      </c>
      <c r="C15" s="34" t="s">
        <v>447</v>
      </c>
      <c r="D15" s="130">
        <v>52</v>
      </c>
      <c r="E15" s="132">
        <v>28</v>
      </c>
      <c r="F15" s="284">
        <v>19360</v>
      </c>
      <c r="G15" s="35" t="s">
        <v>290</v>
      </c>
      <c r="H15" s="283">
        <v>1</v>
      </c>
    </row>
    <row r="16" spans="1:8" ht="19.5" customHeight="1" x14ac:dyDescent="0.25">
      <c r="A16" s="25"/>
      <c r="B16" s="286" t="s">
        <v>307</v>
      </c>
      <c r="C16" s="34" t="s">
        <v>448</v>
      </c>
      <c r="D16" s="130">
        <v>46</v>
      </c>
      <c r="E16" s="131">
        <v>21</v>
      </c>
      <c r="F16" s="284">
        <v>19360</v>
      </c>
      <c r="G16" s="35" t="s">
        <v>290</v>
      </c>
      <c r="H16" s="283">
        <v>1</v>
      </c>
    </row>
    <row r="17" spans="1:8" ht="19.5" customHeight="1" x14ac:dyDescent="0.25">
      <c r="A17" s="25"/>
      <c r="B17" s="286" t="s">
        <v>309</v>
      </c>
      <c r="C17" s="34" t="s">
        <v>442</v>
      </c>
      <c r="D17" s="130">
        <v>42</v>
      </c>
      <c r="E17" s="132">
        <v>18</v>
      </c>
      <c r="F17" s="284">
        <v>11658</v>
      </c>
      <c r="G17" s="35" t="s">
        <v>310</v>
      </c>
      <c r="H17" s="283">
        <v>1</v>
      </c>
    </row>
    <row r="18" spans="1:8" ht="19.5" customHeight="1" x14ac:dyDescent="0.25">
      <c r="A18" s="25"/>
      <c r="B18" s="286" t="s">
        <v>317</v>
      </c>
      <c r="C18" s="34" t="s">
        <v>442</v>
      </c>
      <c r="D18" s="130">
        <v>29</v>
      </c>
      <c r="E18" s="131">
        <v>8</v>
      </c>
      <c r="F18" s="284">
        <v>11933</v>
      </c>
      <c r="G18" s="35" t="s">
        <v>310</v>
      </c>
      <c r="H18" s="283">
        <v>1</v>
      </c>
    </row>
    <row r="19" spans="1:8" ht="19.5" customHeight="1" x14ac:dyDescent="0.25">
      <c r="A19" s="25"/>
      <c r="B19" s="286" t="s">
        <v>313</v>
      </c>
      <c r="C19" s="34" t="s">
        <v>449</v>
      </c>
      <c r="D19" s="130">
        <v>23</v>
      </c>
      <c r="E19" s="132">
        <v>14</v>
      </c>
      <c r="F19" s="284">
        <v>11933</v>
      </c>
      <c r="G19" s="35" t="s">
        <v>314</v>
      </c>
      <c r="H19" s="283">
        <v>1</v>
      </c>
    </row>
    <row r="20" spans="1:8" ht="19.5" customHeight="1" x14ac:dyDescent="0.25">
      <c r="A20" s="25"/>
      <c r="B20" s="286" t="s">
        <v>315</v>
      </c>
      <c r="C20" s="34" t="s">
        <v>450</v>
      </c>
      <c r="D20" s="130">
        <v>18</v>
      </c>
      <c r="E20" s="131">
        <v>14</v>
      </c>
      <c r="F20" s="284">
        <v>19360</v>
      </c>
      <c r="G20" s="35" t="s">
        <v>290</v>
      </c>
      <c r="H20" s="283">
        <v>1</v>
      </c>
    </row>
    <row r="21" spans="1:8" ht="19.5" customHeight="1" x14ac:dyDescent="0.25">
      <c r="A21" s="25"/>
      <c r="B21" s="286" t="s">
        <v>320</v>
      </c>
      <c r="C21" s="34" t="s">
        <v>451</v>
      </c>
      <c r="D21" s="130">
        <v>14</v>
      </c>
      <c r="E21" s="132">
        <v>7</v>
      </c>
      <c r="F21" s="284">
        <v>19360</v>
      </c>
      <c r="G21" s="35" t="s">
        <v>290</v>
      </c>
      <c r="H21" s="283">
        <v>1</v>
      </c>
    </row>
    <row r="22" spans="1:8" ht="19.5" customHeight="1" x14ac:dyDescent="0.25">
      <c r="A22" s="25"/>
      <c r="B22" s="286" t="s">
        <v>321</v>
      </c>
      <c r="C22" s="34" t="s">
        <v>452</v>
      </c>
      <c r="D22" s="130">
        <v>9</v>
      </c>
      <c r="E22" s="131">
        <v>6</v>
      </c>
      <c r="F22" s="284">
        <v>19360</v>
      </c>
      <c r="G22" s="35" t="s">
        <v>290</v>
      </c>
      <c r="H22" s="283">
        <v>1</v>
      </c>
    </row>
    <row r="23" spans="1:8" ht="19.5" customHeight="1" x14ac:dyDescent="0.25">
      <c r="A23" s="25"/>
      <c r="B23" s="286" t="s">
        <v>324</v>
      </c>
      <c r="C23" s="34" t="s">
        <v>442</v>
      </c>
      <c r="D23" s="130">
        <v>9</v>
      </c>
      <c r="E23" s="132">
        <v>6</v>
      </c>
      <c r="F23" s="284">
        <v>19115</v>
      </c>
      <c r="G23" s="35" t="s">
        <v>314</v>
      </c>
      <c r="H23" s="283">
        <v>1</v>
      </c>
    </row>
    <row r="24" spans="1:8" ht="19.5" customHeight="1" x14ac:dyDescent="0.25">
      <c r="A24" s="25"/>
      <c r="B24" s="286" t="s">
        <v>325</v>
      </c>
      <c r="C24" s="34" t="s">
        <v>450</v>
      </c>
      <c r="D24" s="130">
        <v>8</v>
      </c>
      <c r="E24" s="131">
        <v>5</v>
      </c>
      <c r="F24" s="284">
        <v>19360</v>
      </c>
      <c r="G24" s="35" t="s">
        <v>290</v>
      </c>
      <c r="H24" s="283">
        <v>1</v>
      </c>
    </row>
    <row r="25" spans="1:8" ht="19.5" customHeight="1" x14ac:dyDescent="0.25">
      <c r="A25" s="25"/>
      <c r="B25" s="286" t="s">
        <v>319</v>
      </c>
      <c r="C25" s="34" t="s">
        <v>453</v>
      </c>
      <c r="D25" s="130">
        <v>8</v>
      </c>
      <c r="E25" s="132">
        <v>7</v>
      </c>
      <c r="F25" s="284">
        <v>12206</v>
      </c>
      <c r="G25" s="35" t="s">
        <v>314</v>
      </c>
      <c r="H25" s="283">
        <v>1</v>
      </c>
    </row>
    <row r="26" spans="1:8" ht="19.5" customHeight="1" x14ac:dyDescent="0.25">
      <c r="A26" s="25"/>
      <c r="B26" s="286" t="s">
        <v>300</v>
      </c>
      <c r="C26" s="34" t="s">
        <v>442</v>
      </c>
      <c r="D26" s="130">
        <v>87</v>
      </c>
      <c r="E26" s="131">
        <v>56</v>
      </c>
      <c r="F26" s="284">
        <v>12601</v>
      </c>
      <c r="G26" s="35" t="s">
        <v>290</v>
      </c>
      <c r="H26" s="283">
        <v>0.82499999999999996</v>
      </c>
    </row>
    <row r="27" spans="1:8" ht="19.5" customHeight="1" x14ac:dyDescent="0.25">
      <c r="A27" s="25"/>
      <c r="B27" s="286" t="s">
        <v>289</v>
      </c>
      <c r="C27" s="34" t="s">
        <v>454</v>
      </c>
      <c r="D27" s="130">
        <v>1313</v>
      </c>
      <c r="E27" s="132">
        <v>534</v>
      </c>
      <c r="F27" s="284">
        <v>16984</v>
      </c>
      <c r="G27" s="35" t="s">
        <v>290</v>
      </c>
      <c r="H27" s="283">
        <v>0.11700000000000001</v>
      </c>
    </row>
    <row r="28" spans="1:8" ht="19.5" customHeight="1" x14ac:dyDescent="0.25">
      <c r="A28" s="25"/>
      <c r="B28" s="286" t="s">
        <v>292</v>
      </c>
      <c r="C28" s="34" t="s">
        <v>455</v>
      </c>
      <c r="D28" s="130">
        <v>270</v>
      </c>
      <c r="E28" s="131">
        <v>184</v>
      </c>
      <c r="F28" s="284">
        <v>18507</v>
      </c>
      <c r="G28" s="35" t="s">
        <v>290</v>
      </c>
      <c r="H28" s="283">
        <v>7.5999999999999998E-2</v>
      </c>
    </row>
    <row r="29" spans="1:8" ht="19.5" customHeight="1" x14ac:dyDescent="0.25">
      <c r="A29" s="25"/>
      <c r="B29" s="286" t="s">
        <v>311</v>
      </c>
      <c r="C29" s="34" t="s">
        <v>456</v>
      </c>
      <c r="D29" s="130">
        <v>42</v>
      </c>
      <c r="E29" s="132">
        <v>18</v>
      </c>
      <c r="F29" s="284">
        <v>17258</v>
      </c>
      <c r="G29" s="35" t="s">
        <v>290</v>
      </c>
      <c r="H29" s="283">
        <v>0.499</v>
      </c>
    </row>
    <row r="30" spans="1:8" ht="19.5" customHeight="1" x14ac:dyDescent="0.25">
      <c r="A30" s="25"/>
      <c r="B30" s="286" t="s">
        <v>323</v>
      </c>
      <c r="C30" s="34" t="s">
        <v>457</v>
      </c>
      <c r="D30" s="130">
        <v>10</v>
      </c>
      <c r="E30" s="131">
        <v>6</v>
      </c>
      <c r="F30" s="284">
        <v>12754</v>
      </c>
      <c r="G30" s="35" t="s">
        <v>314</v>
      </c>
      <c r="H30" s="283">
        <v>0.49</v>
      </c>
    </row>
    <row r="31" spans="1:8" ht="19.5" customHeight="1" x14ac:dyDescent="0.25">
      <c r="A31" s="25"/>
      <c r="B31" s="286" t="s">
        <v>318</v>
      </c>
      <c r="C31" s="34" t="s">
        <v>458</v>
      </c>
      <c r="D31" s="130">
        <v>13</v>
      </c>
      <c r="E31" s="132">
        <v>8</v>
      </c>
      <c r="F31" s="284">
        <v>12298</v>
      </c>
      <c r="G31" s="35" t="s">
        <v>314</v>
      </c>
      <c r="H31" s="283">
        <v>0.49</v>
      </c>
    </row>
    <row r="32" spans="1:8" ht="19.5" customHeight="1" x14ac:dyDescent="0.25">
      <c r="A32" s="25"/>
      <c r="B32" s="286" t="s">
        <v>316</v>
      </c>
      <c r="C32" s="34" t="s">
        <v>459</v>
      </c>
      <c r="D32" s="130">
        <v>12</v>
      </c>
      <c r="E32" s="131">
        <v>10</v>
      </c>
      <c r="F32" s="284">
        <v>12420</v>
      </c>
      <c r="G32" s="35" t="s">
        <v>314</v>
      </c>
      <c r="H32" s="283">
        <v>0.49</v>
      </c>
    </row>
    <row r="33" spans="1:8" ht="19.5" customHeight="1" x14ac:dyDescent="0.25">
      <c r="A33" s="25"/>
      <c r="B33" s="286" t="s">
        <v>296</v>
      </c>
      <c r="C33" s="34" t="s">
        <v>460</v>
      </c>
      <c r="D33" s="130">
        <v>149</v>
      </c>
      <c r="E33" s="132">
        <v>82</v>
      </c>
      <c r="F33" s="284">
        <v>14550</v>
      </c>
      <c r="G33" s="35" t="s">
        <v>290</v>
      </c>
      <c r="H33" s="283">
        <v>0.45</v>
      </c>
    </row>
    <row r="34" spans="1:8" ht="19.5" customHeight="1" x14ac:dyDescent="0.25">
      <c r="A34" s="25"/>
      <c r="B34" s="286" t="s">
        <v>302</v>
      </c>
      <c r="C34" s="34" t="s">
        <v>460</v>
      </c>
      <c r="D34" s="130">
        <v>81</v>
      </c>
      <c r="E34" s="131">
        <v>38</v>
      </c>
      <c r="F34" s="284">
        <v>14732</v>
      </c>
      <c r="G34" s="35" t="s">
        <v>290</v>
      </c>
      <c r="H34" s="283">
        <v>0.45</v>
      </c>
    </row>
    <row r="35" spans="1:8" ht="19.5" customHeight="1" x14ac:dyDescent="0.25">
      <c r="A35" s="25"/>
      <c r="B35" s="286" t="s">
        <v>435</v>
      </c>
      <c r="C35" s="34" t="s">
        <v>460</v>
      </c>
      <c r="D35" s="130">
        <v>10</v>
      </c>
      <c r="E35" s="132">
        <v>5</v>
      </c>
      <c r="F35" s="284">
        <v>16954</v>
      </c>
      <c r="G35" s="35" t="s">
        <v>310</v>
      </c>
      <c r="H35" s="283">
        <v>0.45</v>
      </c>
    </row>
    <row r="36" spans="1:8" ht="19.5" customHeight="1" x14ac:dyDescent="0.25">
      <c r="A36" s="25"/>
      <c r="B36" s="286" t="s">
        <v>327</v>
      </c>
      <c r="C36" s="34" t="s">
        <v>460</v>
      </c>
      <c r="D36" s="130">
        <v>10</v>
      </c>
      <c r="E36" s="131">
        <v>5</v>
      </c>
      <c r="F36" s="284">
        <v>16954</v>
      </c>
      <c r="G36" s="35" t="s">
        <v>310</v>
      </c>
      <c r="H36" s="283">
        <v>0.45</v>
      </c>
    </row>
    <row r="37" spans="1:8" ht="19.5" customHeight="1" x14ac:dyDescent="0.25">
      <c r="A37" s="25"/>
      <c r="B37" s="286" t="s">
        <v>326</v>
      </c>
      <c r="C37" s="34" t="s">
        <v>460</v>
      </c>
      <c r="D37" s="130">
        <v>10</v>
      </c>
      <c r="E37" s="132">
        <v>5</v>
      </c>
      <c r="F37" s="284">
        <v>16954</v>
      </c>
      <c r="G37" s="35" t="s">
        <v>310</v>
      </c>
      <c r="H37" s="283">
        <v>0.45</v>
      </c>
    </row>
    <row r="38" spans="1:8" ht="19.5" customHeight="1" x14ac:dyDescent="0.25">
      <c r="A38" s="25"/>
      <c r="B38" s="286" t="s">
        <v>322</v>
      </c>
      <c r="C38" s="34" t="s">
        <v>460</v>
      </c>
      <c r="D38" s="130">
        <v>13</v>
      </c>
      <c r="E38" s="131">
        <v>6</v>
      </c>
      <c r="F38" s="284">
        <v>16954</v>
      </c>
      <c r="G38" s="35" t="s">
        <v>310</v>
      </c>
      <c r="H38" s="283">
        <v>0.45</v>
      </c>
    </row>
    <row r="39" spans="1:8" ht="19.5" customHeight="1" x14ac:dyDescent="0.25">
      <c r="A39" s="25"/>
      <c r="B39" s="286" t="s">
        <v>301</v>
      </c>
      <c r="C39" s="34" t="s">
        <v>460</v>
      </c>
      <c r="D39" s="130">
        <v>83</v>
      </c>
      <c r="E39" s="132">
        <v>52</v>
      </c>
      <c r="F39" s="284">
        <v>13363</v>
      </c>
      <c r="G39" s="35" t="s">
        <v>290</v>
      </c>
      <c r="H39" s="283">
        <v>0.39300000000000002</v>
      </c>
    </row>
    <row r="40" spans="1:8" ht="19.5" customHeight="1" x14ac:dyDescent="0.25">
      <c r="A40" s="25"/>
      <c r="B40" s="286" t="s">
        <v>298</v>
      </c>
      <c r="C40" s="34" t="s">
        <v>460</v>
      </c>
      <c r="D40" s="130">
        <v>94</v>
      </c>
      <c r="E40" s="131">
        <v>61</v>
      </c>
      <c r="F40" s="284">
        <v>15646</v>
      </c>
      <c r="G40" s="35" t="s">
        <v>290</v>
      </c>
      <c r="H40" s="283">
        <v>0.39300000000000002</v>
      </c>
    </row>
    <row r="41" spans="1:8" ht="19.5" customHeight="1" x14ac:dyDescent="0.25">
      <c r="A41" s="25"/>
      <c r="B41" s="286" t="s">
        <v>308</v>
      </c>
      <c r="C41" s="34" t="s">
        <v>460</v>
      </c>
      <c r="D41" s="130">
        <v>34</v>
      </c>
      <c r="E41" s="132">
        <v>19</v>
      </c>
      <c r="F41" s="284">
        <v>12936</v>
      </c>
      <c r="G41" s="35" t="s">
        <v>290</v>
      </c>
      <c r="H41" s="283">
        <v>0.3</v>
      </c>
    </row>
    <row r="42" spans="1:8" ht="19.5" customHeight="1" x14ac:dyDescent="0.25">
      <c r="A42" s="25"/>
      <c r="B42" s="286" t="s">
        <v>303</v>
      </c>
      <c r="C42" s="34" t="s">
        <v>460</v>
      </c>
      <c r="D42" s="130">
        <v>50</v>
      </c>
      <c r="E42" s="131">
        <v>32</v>
      </c>
      <c r="F42" s="284">
        <v>11567</v>
      </c>
      <c r="G42" s="35" t="s">
        <v>290</v>
      </c>
      <c r="H42" s="283">
        <v>0.23699999999999999</v>
      </c>
    </row>
    <row r="43" spans="1:8" ht="19.5" customHeight="1" x14ac:dyDescent="0.25">
      <c r="A43" s="25"/>
      <c r="B43" s="286" t="s">
        <v>312</v>
      </c>
      <c r="C43" s="34" t="s">
        <v>460</v>
      </c>
      <c r="D43" s="130">
        <v>32</v>
      </c>
      <c r="E43" s="132">
        <v>15</v>
      </c>
      <c r="F43" s="284">
        <v>14793</v>
      </c>
      <c r="G43" s="35" t="s">
        <v>290</v>
      </c>
      <c r="H43" s="283">
        <v>0.22500000000000001</v>
      </c>
    </row>
    <row r="44" spans="1:8" ht="19.5" customHeight="1" x14ac:dyDescent="0.25">
      <c r="A44" s="25"/>
      <c r="B44" s="286" t="s">
        <v>305</v>
      </c>
      <c r="C44" s="34" t="s">
        <v>461</v>
      </c>
      <c r="D44" s="130">
        <v>48</v>
      </c>
      <c r="E44" s="131">
        <v>29</v>
      </c>
      <c r="F44" s="284">
        <v>16862</v>
      </c>
      <c r="G44" s="35" t="s">
        <v>290</v>
      </c>
      <c r="H44" s="283">
        <v>0.34</v>
      </c>
    </row>
    <row r="45" spans="1:8" ht="19.5" customHeight="1" x14ac:dyDescent="0.25">
      <c r="A45" s="25"/>
      <c r="B45" s="286" t="s">
        <v>39</v>
      </c>
      <c r="C45" s="34"/>
      <c r="D45" s="130">
        <v>120</v>
      </c>
      <c r="E45" s="131">
        <v>55</v>
      </c>
      <c r="F45" s="133"/>
      <c r="G45" s="35"/>
      <c r="H45" s="35"/>
    </row>
    <row r="46" spans="1:8" ht="19.5" customHeight="1" thickBot="1" x14ac:dyDescent="0.3">
      <c r="A46" s="25"/>
      <c r="B46" s="287" t="s">
        <v>0</v>
      </c>
      <c r="C46" s="127"/>
      <c r="D46" s="128">
        <v>5472</v>
      </c>
      <c r="E46" s="128">
        <v>2729</v>
      </c>
      <c r="F46" s="129"/>
      <c r="G46" s="129"/>
      <c r="H46" s="129"/>
    </row>
    <row r="47" spans="1:8" ht="16.5" thickTop="1" x14ac:dyDescent="0.25"/>
  </sheetData>
  <mergeCells count="1">
    <mergeCell ref="B1:G4"/>
  </mergeCells>
  <conditionalFormatting sqref="B8:F45">
    <cfRule type="expression" dxfId="58" priority="9">
      <formula>MOD(ROW(),2)=0</formula>
    </cfRule>
    <cfRule type="expression" dxfId="57" priority="10">
      <formula>MOD(ROW(),2)=0</formula>
    </cfRule>
  </conditionalFormatting>
  <conditionalFormatting sqref="G8:G44">
    <cfRule type="expression" dxfId="56" priority="7">
      <formula>MOD(ROW(),2)=0</formula>
    </cfRule>
    <cfRule type="expression" dxfId="55" priority="8">
      <formula>MOD(ROW(),2)=0</formula>
    </cfRule>
  </conditionalFormatting>
  <conditionalFormatting sqref="G45">
    <cfRule type="expression" dxfId="54" priority="3">
      <formula>MOD(ROW(),2)=0</formula>
    </cfRule>
    <cfRule type="expression" dxfId="53" priority="4">
      <formula>MOD(ROW(),2)=0</formula>
    </cfRule>
  </conditionalFormatting>
  <conditionalFormatting sqref="H8:H45">
    <cfRule type="expression" dxfId="52" priority="1">
      <formula>MOD(ROW(),2)=0</formula>
    </cfRule>
    <cfRule type="expression" dxfId="51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Y68"/>
  <sheetViews>
    <sheetView showGridLines="0" showRowColHeaders="0" showRuler="0" topLeftCell="A4" zoomScale="85" zoomScaleNormal="85" zoomScalePageLayoutView="80" workbookViewId="0">
      <selection activeCell="E23" sqref="E23"/>
    </sheetView>
  </sheetViews>
  <sheetFormatPr defaultColWidth="9.140625" defaultRowHeight="12.75" customHeight="1" zeroHeight="1" x14ac:dyDescent="0.2"/>
  <cols>
    <col min="1" max="1" width="16.5703125" style="36" customWidth="1"/>
    <col min="2" max="2" width="30.85546875" style="36" customWidth="1"/>
    <col min="3" max="3" width="10.85546875" style="36" customWidth="1"/>
    <col min="4" max="4" width="5" style="36" customWidth="1"/>
    <col min="5" max="5" width="36.7109375" style="36" customWidth="1"/>
    <col min="6" max="6" width="9.140625" style="36" customWidth="1"/>
    <col min="7" max="7" width="13.7109375" style="36" customWidth="1"/>
    <col min="8" max="10" width="9.140625" style="36" customWidth="1"/>
    <col min="11" max="11" width="12.140625" style="36" bestFit="1" customWidth="1"/>
    <col min="12" max="12" width="9.140625" style="36" customWidth="1"/>
    <col min="13" max="13" width="11.5703125" style="36" customWidth="1"/>
    <col min="14" max="14" width="9.140625" style="36" customWidth="1"/>
    <col min="15" max="15" width="26.140625" style="36" customWidth="1"/>
    <col min="16" max="16" width="9.28515625" style="36" customWidth="1"/>
    <col min="17" max="17" width="2.7109375" style="37" customWidth="1"/>
    <col min="18" max="18" width="25" style="37" customWidth="1"/>
    <col min="19" max="19" width="9.28515625" style="36" customWidth="1"/>
    <col min="20" max="20" width="2.7109375" style="37" customWidth="1"/>
    <col min="21" max="21" width="32.85546875" style="37" customWidth="1"/>
    <col min="22" max="22" width="7.140625" style="36" customWidth="1"/>
    <col min="23" max="25" width="9.140625" style="36" customWidth="1"/>
    <col min="26" max="16384" width="9.140625" style="36"/>
  </cols>
  <sheetData>
    <row r="1" spans="2:22" ht="12.75" customHeight="1" x14ac:dyDescent="0.2">
      <c r="B1" s="295"/>
      <c r="C1" s="296"/>
      <c r="D1" s="296"/>
      <c r="E1" s="296"/>
      <c r="F1" s="296"/>
      <c r="G1" s="296"/>
    </row>
    <row r="2" spans="2:22" ht="12.75" customHeight="1" x14ac:dyDescent="0.2">
      <c r="B2" s="296"/>
      <c r="C2" s="296"/>
      <c r="D2" s="296"/>
      <c r="E2" s="296"/>
      <c r="F2" s="296"/>
      <c r="G2" s="296"/>
    </row>
    <row r="3" spans="2:22" ht="12.75" customHeight="1" x14ac:dyDescent="0.2">
      <c r="B3" s="296"/>
      <c r="C3" s="296"/>
      <c r="D3" s="296"/>
      <c r="E3" s="296"/>
      <c r="F3" s="296"/>
      <c r="G3" s="296"/>
    </row>
    <row r="4" spans="2:22" ht="12.75" customHeight="1" x14ac:dyDescent="0.2">
      <c r="B4" s="296"/>
      <c r="C4" s="296"/>
      <c r="D4" s="296"/>
      <c r="E4" s="296"/>
      <c r="F4" s="296"/>
      <c r="G4" s="296"/>
      <c r="O4" s="37"/>
      <c r="P4" s="37"/>
      <c r="S4" s="37"/>
      <c r="V4" s="37"/>
    </row>
    <row r="5" spans="2:22" ht="12.75" customHeight="1" x14ac:dyDescent="0.2">
      <c r="B5" s="296"/>
      <c r="C5" s="296"/>
      <c r="D5" s="296"/>
      <c r="E5" s="296"/>
      <c r="F5" s="296"/>
      <c r="G5" s="296"/>
      <c r="O5" s="37"/>
      <c r="P5" s="37"/>
      <c r="S5" s="37"/>
      <c r="V5" s="37"/>
    </row>
    <row r="6" spans="2:22" ht="12.75" customHeight="1" x14ac:dyDescent="0.2">
      <c r="B6" s="296"/>
      <c r="C6" s="296"/>
      <c r="D6" s="296"/>
      <c r="E6" s="296"/>
      <c r="F6" s="296"/>
      <c r="G6" s="296"/>
      <c r="O6" s="37"/>
      <c r="P6" s="37"/>
      <c r="S6" s="37"/>
      <c r="V6" s="37"/>
    </row>
    <row r="7" spans="2:22" ht="9" customHeight="1" x14ac:dyDescent="0.2">
      <c r="O7" s="37"/>
      <c r="P7" s="37"/>
      <c r="S7" s="37"/>
      <c r="V7" s="37"/>
    </row>
    <row r="8" spans="2:22" ht="12.75" customHeight="1" x14ac:dyDescent="0.2">
      <c r="O8" s="37"/>
      <c r="P8" s="37"/>
      <c r="S8" s="37"/>
      <c r="V8" s="37"/>
    </row>
    <row r="9" spans="2:22" ht="12.75" customHeight="1" thickBot="1" x14ac:dyDescent="0.3">
      <c r="O9" s="254"/>
      <c r="P9" s="255"/>
      <c r="Q9" s="42"/>
      <c r="R9" s="42"/>
      <c r="S9" s="37"/>
      <c r="V9" s="255"/>
    </row>
    <row r="10" spans="2:22" ht="33.75" customHeight="1" thickTop="1" x14ac:dyDescent="0.25">
      <c r="B10" s="298" t="s">
        <v>283</v>
      </c>
      <c r="C10" s="299"/>
      <c r="E10" s="302" t="s">
        <v>59</v>
      </c>
      <c r="F10" s="303"/>
      <c r="O10" s="37"/>
      <c r="P10" s="37"/>
      <c r="S10" s="37"/>
      <c r="U10" s="254"/>
      <c r="V10" s="255"/>
    </row>
    <row r="11" spans="2:22" ht="15.75" x14ac:dyDescent="0.25">
      <c r="B11" s="300" t="s">
        <v>464</v>
      </c>
      <c r="C11" s="301"/>
      <c r="E11" s="300" t="s">
        <v>464</v>
      </c>
      <c r="F11" s="301"/>
      <c r="O11" s="254"/>
      <c r="P11" s="255"/>
      <c r="Q11" s="42"/>
      <c r="R11" s="42"/>
      <c r="S11" s="37"/>
      <c r="V11" s="255"/>
    </row>
    <row r="12" spans="2:22" ht="15" x14ac:dyDescent="0.25">
      <c r="B12" s="142" t="s">
        <v>9</v>
      </c>
      <c r="C12" s="143">
        <v>2599</v>
      </c>
      <c r="D12" s="141"/>
      <c r="E12" s="144" t="s">
        <v>8</v>
      </c>
      <c r="F12" s="145">
        <v>43734</v>
      </c>
      <c r="O12" s="37"/>
      <c r="P12" s="255"/>
      <c r="S12" s="37"/>
      <c r="V12" s="37"/>
    </row>
    <row r="13" spans="2:22" ht="15" x14ac:dyDescent="0.25">
      <c r="B13" s="154" t="s">
        <v>60</v>
      </c>
      <c r="C13" s="155">
        <v>1643</v>
      </c>
      <c r="D13" s="141"/>
      <c r="E13" s="158" t="s">
        <v>68</v>
      </c>
      <c r="F13" s="159">
        <v>13243</v>
      </c>
      <c r="O13" s="254"/>
      <c r="P13" s="255"/>
      <c r="Q13" s="42"/>
      <c r="R13" s="42"/>
      <c r="S13" s="37"/>
      <c r="V13" s="37"/>
    </row>
    <row r="14" spans="2:22" ht="15" x14ac:dyDescent="0.25">
      <c r="B14" s="154" t="s">
        <v>61</v>
      </c>
      <c r="C14" s="155">
        <v>1016</v>
      </c>
      <c r="D14" s="141"/>
      <c r="E14" s="158" t="s">
        <v>7</v>
      </c>
      <c r="F14" s="159">
        <v>15114</v>
      </c>
      <c r="O14" s="37"/>
      <c r="P14" s="255"/>
      <c r="R14" s="45"/>
      <c r="S14" s="37"/>
      <c r="V14" s="37"/>
    </row>
    <row r="15" spans="2:22" ht="15" x14ac:dyDescent="0.25">
      <c r="B15" s="154" t="s">
        <v>62</v>
      </c>
      <c r="C15" s="155">
        <v>-59</v>
      </c>
      <c r="D15" s="141"/>
      <c r="E15" s="158" t="s">
        <v>69</v>
      </c>
      <c r="F15" s="159">
        <v>841</v>
      </c>
      <c r="O15" s="254"/>
      <c r="P15" s="255"/>
      <c r="Q15" s="42"/>
      <c r="R15" s="42"/>
      <c r="S15" s="37"/>
      <c r="V15" s="37"/>
    </row>
    <row r="16" spans="2:22" ht="15" x14ac:dyDescent="0.25">
      <c r="B16" s="146"/>
      <c r="C16" s="147"/>
      <c r="D16" s="141"/>
      <c r="E16" s="158" t="s">
        <v>70</v>
      </c>
      <c r="F16" s="159">
        <v>1322</v>
      </c>
      <c r="O16" s="37"/>
      <c r="P16" s="255"/>
      <c r="S16" s="256"/>
      <c r="U16" s="44"/>
      <c r="V16" s="37"/>
    </row>
    <row r="17" spans="2:25" ht="15" x14ac:dyDescent="0.25">
      <c r="B17" s="142" t="s">
        <v>6</v>
      </c>
      <c r="C17" s="143">
        <v>44396</v>
      </c>
      <c r="D17" s="141"/>
      <c r="E17" s="158" t="s">
        <v>5</v>
      </c>
      <c r="F17" s="159">
        <v>186</v>
      </c>
      <c r="O17" s="254"/>
      <c r="P17" s="255"/>
      <c r="Q17" s="42"/>
      <c r="R17" s="42"/>
      <c r="S17" s="37"/>
      <c r="V17" s="37"/>
    </row>
    <row r="18" spans="2:25" ht="15" x14ac:dyDescent="0.25">
      <c r="B18" s="154" t="s">
        <v>63</v>
      </c>
      <c r="C18" s="155">
        <v>2761</v>
      </c>
      <c r="D18" s="141"/>
      <c r="E18" s="158" t="s">
        <v>4</v>
      </c>
      <c r="F18" s="159">
        <v>13028</v>
      </c>
      <c r="O18" s="37"/>
      <c r="P18" s="255"/>
      <c r="S18" s="37"/>
      <c r="V18" s="37"/>
    </row>
    <row r="19" spans="2:25" ht="15" x14ac:dyDescent="0.25">
      <c r="B19" s="154" t="s">
        <v>71</v>
      </c>
      <c r="C19" s="155">
        <v>8320</v>
      </c>
      <c r="D19" s="141"/>
      <c r="E19" s="148"/>
      <c r="F19" s="149"/>
      <c r="O19" s="254"/>
      <c r="P19" s="255"/>
      <c r="Q19" s="42"/>
      <c r="R19" s="42"/>
      <c r="S19" s="37"/>
      <c r="V19" s="37"/>
      <c r="Y19" s="43"/>
    </row>
    <row r="20" spans="2:25" ht="15" x14ac:dyDescent="0.25">
      <c r="B20" s="154" t="s">
        <v>72</v>
      </c>
      <c r="C20" s="155">
        <v>2970</v>
      </c>
      <c r="D20" s="141"/>
      <c r="E20" s="148"/>
      <c r="F20" s="149"/>
      <c r="O20" s="37"/>
      <c r="P20" s="255"/>
      <c r="S20" s="37"/>
      <c r="V20" s="37"/>
    </row>
    <row r="21" spans="2:25" ht="15" x14ac:dyDescent="0.25">
      <c r="B21" s="154" t="s">
        <v>64</v>
      </c>
      <c r="C21" s="155">
        <v>11423</v>
      </c>
      <c r="D21" s="141"/>
      <c r="E21" s="148"/>
      <c r="F21" s="149"/>
      <c r="O21" s="254"/>
      <c r="P21" s="255"/>
      <c r="Q21" s="42"/>
      <c r="R21" s="42"/>
      <c r="S21" s="44"/>
      <c r="V21" s="37"/>
    </row>
    <row r="22" spans="2:25" ht="15" x14ac:dyDescent="0.25">
      <c r="B22" s="154" t="s">
        <v>65</v>
      </c>
      <c r="C22" s="155">
        <v>13095</v>
      </c>
      <c r="D22" s="141"/>
      <c r="E22" s="144" t="s">
        <v>66</v>
      </c>
      <c r="F22" s="145">
        <v>2974</v>
      </c>
      <c r="O22" s="37"/>
      <c r="P22" s="255"/>
      <c r="S22" s="37"/>
      <c r="V22" s="37"/>
    </row>
    <row r="23" spans="2:25" ht="15" x14ac:dyDescent="0.25">
      <c r="B23" s="154" t="s">
        <v>3</v>
      </c>
      <c r="C23" s="155">
        <v>518</v>
      </c>
      <c r="D23" s="141"/>
      <c r="E23" s="150"/>
      <c r="F23" s="151"/>
      <c r="O23" s="254"/>
      <c r="P23" s="255"/>
      <c r="Q23" s="42"/>
      <c r="R23" s="42"/>
      <c r="S23" s="37"/>
      <c r="V23" s="37"/>
    </row>
    <row r="24" spans="2:25" ht="15" x14ac:dyDescent="0.25">
      <c r="B24" s="154" t="s">
        <v>2</v>
      </c>
      <c r="C24" s="155">
        <v>3670</v>
      </c>
      <c r="D24" s="141"/>
      <c r="E24" s="150"/>
      <c r="F24" s="151"/>
      <c r="O24" s="254"/>
      <c r="P24" s="255"/>
      <c r="Q24" s="42"/>
      <c r="R24" s="42"/>
      <c r="S24" s="37"/>
      <c r="V24" s="37"/>
    </row>
    <row r="25" spans="2:25" ht="15" x14ac:dyDescent="0.25">
      <c r="B25" s="154" t="s">
        <v>73</v>
      </c>
      <c r="C25" s="155">
        <v>1372</v>
      </c>
      <c r="D25" s="141"/>
      <c r="E25" s="144" t="s">
        <v>67</v>
      </c>
      <c r="F25" s="145">
        <v>288</v>
      </c>
      <c r="O25" s="37"/>
      <c r="P25" s="255"/>
      <c r="S25" s="37"/>
      <c r="V25" s="37"/>
    </row>
    <row r="26" spans="2:25" ht="15" thickBot="1" x14ac:dyDescent="0.25">
      <c r="B26" s="156" t="s">
        <v>74</v>
      </c>
      <c r="C26" s="157">
        <v>267</v>
      </c>
      <c r="D26" s="141"/>
      <c r="E26" s="152"/>
      <c r="F26" s="153"/>
      <c r="O26" s="37"/>
      <c r="P26" s="37"/>
      <c r="S26" s="37"/>
      <c r="V26" s="37"/>
    </row>
    <row r="27" spans="2:25" ht="12.75" customHeight="1" thickTop="1" x14ac:dyDescent="0.25">
      <c r="D27" s="41"/>
      <c r="O27" s="37"/>
      <c r="P27" s="37"/>
      <c r="S27" s="37"/>
      <c r="V27" s="37"/>
    </row>
    <row r="28" spans="2:25" ht="21" customHeight="1" x14ac:dyDescent="0.2">
      <c r="B28" s="297" t="s">
        <v>75</v>
      </c>
      <c r="C28" s="297"/>
      <c r="D28" s="297"/>
      <c r="E28" s="297"/>
      <c r="F28" s="297"/>
      <c r="O28" s="37"/>
      <c r="P28" s="37"/>
      <c r="S28" s="37"/>
      <c r="V28" s="37"/>
    </row>
    <row r="29" spans="2:25" ht="12.75" customHeight="1" x14ac:dyDescent="0.25">
      <c r="B29" s="297" t="s">
        <v>76</v>
      </c>
      <c r="C29" s="297"/>
      <c r="D29" s="297"/>
      <c r="E29" s="297"/>
      <c r="F29" s="297"/>
      <c r="I29" s="37"/>
      <c r="J29" s="37"/>
      <c r="K29" s="37"/>
      <c r="L29" s="37"/>
      <c r="M29" s="39"/>
      <c r="O29" s="37"/>
      <c r="P29" s="37"/>
      <c r="S29" s="37"/>
      <c r="V29" s="37"/>
    </row>
    <row r="30" spans="2:25" ht="12.75" customHeight="1" x14ac:dyDescent="0.25">
      <c r="B30" s="297" t="s">
        <v>77</v>
      </c>
      <c r="C30" s="297"/>
      <c r="D30" s="297"/>
      <c r="E30" s="297"/>
      <c r="F30" s="297"/>
      <c r="I30" s="37"/>
      <c r="J30" s="37"/>
      <c r="K30" s="37"/>
      <c r="L30" s="37"/>
      <c r="M30" s="39"/>
      <c r="O30" s="37"/>
      <c r="P30" s="37"/>
      <c r="S30" s="37"/>
      <c r="V30" s="37"/>
    </row>
    <row r="31" spans="2:25" ht="12.75" customHeight="1" x14ac:dyDescent="0.25">
      <c r="B31" s="297" t="s">
        <v>78</v>
      </c>
      <c r="C31" s="297"/>
      <c r="D31" s="297"/>
      <c r="E31" s="297"/>
      <c r="F31" s="297"/>
      <c r="I31" s="37"/>
      <c r="J31" s="37"/>
      <c r="K31" s="40"/>
      <c r="L31" s="37"/>
      <c r="M31" s="39"/>
      <c r="O31" s="37"/>
      <c r="P31" s="37"/>
      <c r="S31" s="37"/>
      <c r="V31" s="37"/>
    </row>
    <row r="32" spans="2:25" ht="12.75" customHeight="1" x14ac:dyDescent="0.25">
      <c r="B32" s="297" t="s">
        <v>79</v>
      </c>
      <c r="C32" s="297"/>
      <c r="D32" s="297"/>
      <c r="E32" s="297"/>
      <c r="F32" s="297"/>
      <c r="I32" s="37"/>
      <c r="J32" s="37"/>
      <c r="K32" s="40"/>
      <c r="L32" s="37"/>
      <c r="M32" s="39"/>
      <c r="O32" s="37"/>
      <c r="P32" s="37"/>
      <c r="S32" s="37"/>
      <c r="V32" s="37"/>
    </row>
    <row r="33" spans="2:22" ht="12.75" customHeight="1" x14ac:dyDescent="0.25">
      <c r="B33" s="297" t="s">
        <v>80</v>
      </c>
      <c r="C33" s="297"/>
      <c r="D33" s="297"/>
      <c r="E33" s="297"/>
      <c r="F33" s="297"/>
      <c r="I33" s="37"/>
      <c r="J33" s="37"/>
      <c r="K33" s="37"/>
      <c r="L33" s="37"/>
      <c r="M33" s="39"/>
      <c r="O33" s="37"/>
      <c r="P33" s="37"/>
      <c r="S33" s="37"/>
      <c r="V33" s="37"/>
    </row>
    <row r="34" spans="2:22" ht="12.75" customHeight="1" x14ac:dyDescent="0.25">
      <c r="B34" s="297" t="s">
        <v>81</v>
      </c>
      <c r="C34" s="297"/>
      <c r="D34" s="297"/>
      <c r="E34" s="297"/>
      <c r="F34" s="297"/>
      <c r="I34" s="37"/>
      <c r="J34" s="37"/>
      <c r="K34" s="37"/>
      <c r="L34" s="37"/>
      <c r="M34" s="39"/>
      <c r="O34" s="37"/>
      <c r="P34" s="37"/>
      <c r="S34" s="37"/>
      <c r="V34" s="37"/>
    </row>
    <row r="35" spans="2:22" ht="12.75" customHeight="1" x14ac:dyDescent="0.25">
      <c r="B35" s="297" t="s">
        <v>82</v>
      </c>
      <c r="C35" s="297"/>
      <c r="D35" s="297"/>
      <c r="E35" s="297"/>
      <c r="F35" s="297"/>
      <c r="I35" s="37"/>
      <c r="J35" s="37"/>
      <c r="K35" s="37"/>
      <c r="L35" s="37"/>
      <c r="M35" s="39"/>
    </row>
    <row r="36" spans="2:22" ht="12.75" customHeight="1" x14ac:dyDescent="0.25">
      <c r="I36" s="37"/>
      <c r="J36" s="37"/>
      <c r="K36" s="37"/>
      <c r="L36" s="37"/>
      <c r="M36" s="39"/>
    </row>
    <row r="37" spans="2:22" ht="12.75" customHeight="1" x14ac:dyDescent="0.25">
      <c r="I37" s="37"/>
      <c r="J37" s="37"/>
      <c r="K37" s="37"/>
      <c r="L37" s="37"/>
      <c r="M37" s="39"/>
    </row>
    <row r="38" spans="2:22" ht="12.75" customHeight="1" x14ac:dyDescent="0.25">
      <c r="I38" s="37"/>
      <c r="J38" s="37"/>
      <c r="K38" s="37"/>
      <c r="L38" s="37"/>
      <c r="M38" s="39"/>
    </row>
    <row r="39" spans="2:22" ht="12.75" customHeight="1" x14ac:dyDescent="0.2">
      <c r="I39" s="37"/>
      <c r="J39" s="37"/>
      <c r="K39" s="37"/>
      <c r="L39" s="37"/>
      <c r="M39" s="38"/>
    </row>
    <row r="40" spans="2:22" ht="12.75" customHeight="1" x14ac:dyDescent="0.2">
      <c r="I40" s="37"/>
      <c r="J40" s="37"/>
      <c r="K40" s="37"/>
      <c r="L40" s="37"/>
      <c r="M40" s="37"/>
    </row>
    <row r="41" spans="2:22" ht="12.75" customHeight="1" x14ac:dyDescent="0.2">
      <c r="I41" s="37"/>
      <c r="J41" s="37"/>
      <c r="K41" s="37"/>
      <c r="L41" s="37"/>
      <c r="M41" s="37"/>
    </row>
    <row r="42" spans="2:22" ht="12.75" customHeight="1" x14ac:dyDescent="0.2">
      <c r="I42" s="37"/>
      <c r="J42" s="37"/>
      <c r="K42" s="37"/>
      <c r="L42" s="37"/>
      <c r="M42" s="37"/>
    </row>
    <row r="43" spans="2:22" ht="12.75" customHeight="1" x14ac:dyDescent="0.2">
      <c r="I43" s="37"/>
      <c r="J43" s="37"/>
      <c r="K43" s="37"/>
      <c r="L43" s="37"/>
      <c r="M43" s="37"/>
    </row>
    <row r="44" spans="2:22" ht="12.75" customHeight="1" x14ac:dyDescent="0.2"/>
    <row r="45" spans="2:22" ht="12.75" customHeight="1" x14ac:dyDescent="0.2"/>
    <row r="46" spans="2:22" ht="12.75" customHeight="1" x14ac:dyDescent="0.2"/>
    <row r="47" spans="2:22" ht="12.75" customHeight="1" x14ac:dyDescent="0.2"/>
    <row r="48" spans="2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mergeCells count="13">
    <mergeCell ref="B1:G6"/>
    <mergeCell ref="B10:C10"/>
    <mergeCell ref="B11:C11"/>
    <mergeCell ref="E10:F10"/>
    <mergeCell ref="E11:F11"/>
    <mergeCell ref="B28:F28"/>
    <mergeCell ref="B34:F34"/>
    <mergeCell ref="B35:F35"/>
    <mergeCell ref="B29:F29"/>
    <mergeCell ref="B30:F30"/>
    <mergeCell ref="B31:F31"/>
    <mergeCell ref="B32:F32"/>
    <mergeCell ref="B33:F33"/>
  </mergeCells>
  <conditionalFormatting sqref="B13:C15 B18:C26">
    <cfRule type="expression" dxfId="50" priority="2">
      <formula>MOD(ROW(),2)=0</formula>
    </cfRule>
  </conditionalFormatting>
  <conditionalFormatting sqref="E13:F18">
    <cfRule type="expression" dxfId="49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showGridLines="0" showRowColHeaders="0" zoomScale="80" zoomScaleNormal="80" workbookViewId="0">
      <selection activeCell="I33" sqref="I33"/>
    </sheetView>
  </sheetViews>
  <sheetFormatPr defaultColWidth="6.7109375" defaultRowHeight="15" x14ac:dyDescent="0.25"/>
  <cols>
    <col min="1" max="1" width="13.85546875" customWidth="1"/>
    <col min="2" max="2" width="28.28515625" bestFit="1" customWidth="1"/>
    <col min="3" max="3" width="12.42578125" customWidth="1"/>
    <col min="4" max="4" width="12" bestFit="1" customWidth="1"/>
    <col min="5" max="5" width="13.7109375" customWidth="1"/>
    <col min="6" max="7" width="12" bestFit="1" customWidth="1"/>
    <col min="8" max="8" width="13.7109375" bestFit="1" customWidth="1"/>
    <col min="9" max="9" width="8.42578125" customWidth="1"/>
    <col min="10" max="10" width="9.42578125" customWidth="1"/>
  </cols>
  <sheetData>
    <row r="1" spans="2:10" x14ac:dyDescent="0.25">
      <c r="B1" s="295"/>
      <c r="C1" s="296"/>
      <c r="D1" s="296"/>
      <c r="E1" s="296"/>
      <c r="F1" s="296"/>
      <c r="G1" s="296"/>
    </row>
    <row r="2" spans="2:10" x14ac:dyDescent="0.25">
      <c r="B2" s="296"/>
      <c r="C2" s="296"/>
      <c r="D2" s="296"/>
      <c r="E2" s="296"/>
      <c r="F2" s="296"/>
      <c r="G2" s="296"/>
    </row>
    <row r="3" spans="2:10" x14ac:dyDescent="0.25">
      <c r="B3" s="296"/>
      <c r="C3" s="296"/>
      <c r="D3" s="296"/>
      <c r="E3" s="296"/>
      <c r="F3" s="296"/>
      <c r="G3" s="296"/>
    </row>
    <row r="4" spans="2:10" x14ac:dyDescent="0.25">
      <c r="B4" s="296"/>
      <c r="C4" s="296"/>
      <c r="D4" s="296"/>
      <c r="E4" s="296"/>
      <c r="F4" s="296"/>
      <c r="G4" s="296"/>
    </row>
    <row r="5" spans="2:10" x14ac:dyDescent="0.25">
      <c r="B5" s="296"/>
      <c r="C5" s="296"/>
      <c r="D5" s="296"/>
      <c r="E5" s="296"/>
      <c r="F5" s="296"/>
      <c r="G5" s="296"/>
    </row>
    <row r="6" spans="2:10" x14ac:dyDescent="0.25">
      <c r="B6" s="296"/>
      <c r="C6" s="296"/>
      <c r="D6" s="296"/>
      <c r="E6" s="296"/>
      <c r="F6" s="296"/>
      <c r="G6" s="296"/>
    </row>
    <row r="8" spans="2:10" x14ac:dyDescent="0.25">
      <c r="B8" s="48"/>
      <c r="C8" s="305" t="s">
        <v>336</v>
      </c>
      <c r="D8" s="306"/>
      <c r="E8" s="306"/>
      <c r="F8" s="305" t="s">
        <v>328</v>
      </c>
      <c r="G8" s="306"/>
      <c r="H8" s="307"/>
      <c r="I8" s="305" t="s">
        <v>15</v>
      </c>
      <c r="J8" s="306"/>
    </row>
    <row r="9" spans="2:10" ht="75" x14ac:dyDescent="0.25">
      <c r="B9" s="49"/>
      <c r="C9" s="68" t="s">
        <v>14</v>
      </c>
      <c r="D9" s="68" t="s">
        <v>13</v>
      </c>
      <c r="E9" s="68" t="s">
        <v>12</v>
      </c>
      <c r="F9" s="68" t="s">
        <v>14</v>
      </c>
      <c r="G9" s="68" t="s">
        <v>13</v>
      </c>
      <c r="H9" s="68" t="s">
        <v>12</v>
      </c>
      <c r="I9" s="68" t="s">
        <v>11</v>
      </c>
      <c r="J9" s="68" t="s">
        <v>10</v>
      </c>
    </row>
    <row r="10" spans="2:10" x14ac:dyDescent="0.25">
      <c r="B10" s="50" t="s">
        <v>83</v>
      </c>
      <c r="C10" s="53">
        <v>2768128</v>
      </c>
      <c r="D10" s="100">
        <v>2724030</v>
      </c>
      <c r="E10" s="56">
        <v>984.07</v>
      </c>
      <c r="F10" s="53">
        <v>2766585</v>
      </c>
      <c r="G10" s="53">
        <v>2620985</v>
      </c>
      <c r="H10" s="56">
        <v>947.37</v>
      </c>
      <c r="I10" s="56">
        <v>0.06</v>
      </c>
      <c r="J10" s="56">
        <v>3.93</v>
      </c>
    </row>
    <row r="11" spans="2:10" x14ac:dyDescent="0.25">
      <c r="B11" s="51" t="s">
        <v>84</v>
      </c>
      <c r="C11" s="54">
        <v>4597875</v>
      </c>
      <c r="D11" s="241">
        <v>1520467</v>
      </c>
      <c r="E11" s="57">
        <v>330.69</v>
      </c>
      <c r="F11" s="54">
        <v>4058047</v>
      </c>
      <c r="G11" s="54">
        <v>1269674</v>
      </c>
      <c r="H11" s="57">
        <v>312.88</v>
      </c>
      <c r="I11" s="57">
        <v>13.3</v>
      </c>
      <c r="J11" s="57">
        <v>19.75</v>
      </c>
    </row>
    <row r="12" spans="2:10" x14ac:dyDescent="0.25">
      <c r="B12" s="50" t="s">
        <v>85</v>
      </c>
      <c r="C12" s="53">
        <v>2307390</v>
      </c>
      <c r="D12" s="100">
        <v>1655806</v>
      </c>
      <c r="E12" s="56">
        <v>717.61</v>
      </c>
      <c r="F12" s="53">
        <v>1992781</v>
      </c>
      <c r="G12" s="53">
        <v>1263457</v>
      </c>
      <c r="H12" s="56">
        <v>634.02</v>
      </c>
      <c r="I12" s="56">
        <v>15.79</v>
      </c>
      <c r="J12" s="56">
        <v>31.05</v>
      </c>
    </row>
    <row r="13" spans="2:10" x14ac:dyDescent="0.25">
      <c r="B13" s="51" t="s">
        <v>86</v>
      </c>
      <c r="C13" s="54">
        <v>844733</v>
      </c>
      <c r="D13" s="241">
        <v>541861</v>
      </c>
      <c r="E13" s="57">
        <v>641.46</v>
      </c>
      <c r="F13" s="54">
        <v>1074926</v>
      </c>
      <c r="G13" s="54">
        <v>629219</v>
      </c>
      <c r="H13" s="57">
        <v>585.36</v>
      </c>
      <c r="I13" s="57">
        <v>-21.41</v>
      </c>
      <c r="J13" s="57">
        <v>-13.88</v>
      </c>
    </row>
    <row r="14" spans="2:10" x14ac:dyDescent="0.25">
      <c r="B14" s="50" t="s">
        <v>87</v>
      </c>
      <c r="C14" s="53">
        <v>223437</v>
      </c>
      <c r="D14" s="100">
        <v>176026</v>
      </c>
      <c r="E14" s="56">
        <v>787.81</v>
      </c>
      <c r="F14" s="53">
        <v>171645</v>
      </c>
      <c r="G14" s="53">
        <v>128263</v>
      </c>
      <c r="H14" s="56">
        <v>747.26</v>
      </c>
      <c r="I14" s="56">
        <v>30.17</v>
      </c>
      <c r="J14" s="56">
        <v>37.24</v>
      </c>
    </row>
    <row r="15" spans="2:10" x14ac:dyDescent="0.25">
      <c r="B15" s="51" t="s">
        <v>88</v>
      </c>
      <c r="C15" s="54">
        <v>285585</v>
      </c>
      <c r="D15" s="241">
        <v>136207</v>
      </c>
      <c r="E15" s="57">
        <v>476.94</v>
      </c>
      <c r="F15" s="54">
        <v>314679</v>
      </c>
      <c r="G15" s="54">
        <v>149098</v>
      </c>
      <c r="H15" s="57">
        <v>473.81</v>
      </c>
      <c r="I15" s="57">
        <v>-9.25</v>
      </c>
      <c r="J15" s="57">
        <v>-8.65</v>
      </c>
    </row>
    <row r="16" spans="2:10" x14ac:dyDescent="0.25">
      <c r="B16" s="50" t="s">
        <v>89</v>
      </c>
      <c r="C16" s="95">
        <v>351948</v>
      </c>
      <c r="D16" s="95">
        <v>220138</v>
      </c>
      <c r="E16" s="247">
        <v>625.48</v>
      </c>
      <c r="F16" s="95">
        <v>352752</v>
      </c>
      <c r="G16" s="95">
        <v>197094</v>
      </c>
      <c r="H16" s="247">
        <v>558.73</v>
      </c>
      <c r="I16" s="247">
        <v>-0.23</v>
      </c>
      <c r="J16" s="247">
        <v>11.69</v>
      </c>
    </row>
    <row r="17" spans="1:10" x14ac:dyDescent="0.25">
      <c r="B17" s="52" t="s">
        <v>90</v>
      </c>
      <c r="C17" s="55">
        <v>11379096</v>
      </c>
      <c r="D17" s="55">
        <v>6974535</v>
      </c>
      <c r="E17" s="58">
        <v>612.92999999999995</v>
      </c>
      <c r="F17" s="55">
        <v>10731415</v>
      </c>
      <c r="G17" s="55">
        <v>6257790</v>
      </c>
      <c r="H17" s="58">
        <v>583.13</v>
      </c>
      <c r="I17" s="58">
        <v>6.04</v>
      </c>
      <c r="J17" s="58">
        <v>11.45</v>
      </c>
    </row>
    <row r="18" spans="1:10" x14ac:dyDescent="0.25">
      <c r="B18" s="50" t="s">
        <v>91</v>
      </c>
      <c r="C18" s="53">
        <v>6857</v>
      </c>
      <c r="D18" s="101" t="s">
        <v>254</v>
      </c>
      <c r="E18" s="58" t="s">
        <v>254</v>
      </c>
      <c r="F18" s="53">
        <v>8272</v>
      </c>
      <c r="G18" s="53" t="s">
        <v>254</v>
      </c>
      <c r="H18" s="56" t="s">
        <v>254</v>
      </c>
      <c r="I18" s="56">
        <v>-17.11</v>
      </c>
      <c r="J18" s="58" t="s">
        <v>254</v>
      </c>
    </row>
    <row r="19" spans="1:10" ht="25.5" x14ac:dyDescent="0.25">
      <c r="B19" s="51" t="s">
        <v>92</v>
      </c>
      <c r="C19" s="160" t="s">
        <v>254</v>
      </c>
      <c r="D19" s="161">
        <v>-26837</v>
      </c>
      <c r="E19" s="162" t="s">
        <v>254</v>
      </c>
      <c r="F19" s="161" t="s">
        <v>254</v>
      </c>
      <c r="G19" s="161">
        <v>-55728</v>
      </c>
      <c r="H19" s="162" t="s">
        <v>254</v>
      </c>
      <c r="I19" s="162" t="s">
        <v>254</v>
      </c>
      <c r="J19" s="163">
        <v>-51.84</v>
      </c>
    </row>
    <row r="20" spans="1:10" x14ac:dyDescent="0.25">
      <c r="B20" s="52"/>
      <c r="C20" s="55">
        <v>11385953</v>
      </c>
      <c r="D20" s="55">
        <v>6947698</v>
      </c>
      <c r="E20" s="58">
        <v>612.92999999999995</v>
      </c>
      <c r="F20" s="55">
        <v>10739687</v>
      </c>
      <c r="G20" s="55">
        <v>6202062</v>
      </c>
      <c r="H20" s="58">
        <v>583.13</v>
      </c>
      <c r="I20" s="58">
        <v>6.02</v>
      </c>
      <c r="J20" s="58">
        <v>12.02</v>
      </c>
    </row>
    <row r="21" spans="1:10" ht="25.5" x14ac:dyDescent="0.25">
      <c r="B21" s="51" t="s">
        <v>93</v>
      </c>
      <c r="C21" s="54">
        <v>3259639</v>
      </c>
      <c r="D21" s="54">
        <v>884910</v>
      </c>
      <c r="E21" s="57">
        <v>271.47000000000003</v>
      </c>
      <c r="F21" s="54">
        <v>2612137</v>
      </c>
      <c r="G21" s="54">
        <v>653719</v>
      </c>
      <c r="H21" s="57">
        <v>250.26</v>
      </c>
      <c r="I21" s="57">
        <v>24.79</v>
      </c>
      <c r="J21" s="57">
        <v>35.369999999999997</v>
      </c>
    </row>
    <row r="22" spans="1:10" x14ac:dyDescent="0.25">
      <c r="B22" s="50" t="s">
        <v>94</v>
      </c>
      <c r="C22" s="53" t="s">
        <v>254</v>
      </c>
      <c r="D22" s="53">
        <v>11944</v>
      </c>
      <c r="E22" s="58" t="s">
        <v>254</v>
      </c>
      <c r="F22" s="53" t="s">
        <v>254</v>
      </c>
      <c r="G22" s="53">
        <v>-18048</v>
      </c>
      <c r="H22" s="58" t="s">
        <v>254</v>
      </c>
      <c r="I22" s="58" t="s">
        <v>254</v>
      </c>
      <c r="J22" s="56">
        <v>-166.18</v>
      </c>
    </row>
    <row r="23" spans="1:10" ht="15.75" thickBot="1" x14ac:dyDescent="0.3">
      <c r="B23" s="52" t="s">
        <v>0</v>
      </c>
      <c r="C23" s="103">
        <v>14645592</v>
      </c>
      <c r="D23" s="103">
        <v>7844552</v>
      </c>
      <c r="E23" s="248">
        <v>536.89</v>
      </c>
      <c r="F23" s="103">
        <v>13351824</v>
      </c>
      <c r="G23" s="103">
        <v>6837733</v>
      </c>
      <c r="H23" s="248">
        <v>517.97</v>
      </c>
      <c r="I23" s="248">
        <v>9.69</v>
      </c>
      <c r="J23" s="248">
        <v>14.72</v>
      </c>
    </row>
    <row r="24" spans="1:10" ht="15.75" thickTop="1" x14ac:dyDescent="0.25">
      <c r="B24" s="275"/>
      <c r="C24" s="276"/>
      <c r="D24" s="276"/>
      <c r="E24" s="277"/>
      <c r="F24" s="276"/>
      <c r="G24" s="276"/>
      <c r="H24" s="277"/>
      <c r="I24" s="277"/>
      <c r="J24" s="277"/>
    </row>
    <row r="26" spans="1:10" ht="35.25" customHeight="1" x14ac:dyDescent="0.25">
      <c r="A26" s="47"/>
      <c r="B26" s="304"/>
      <c r="C26" s="304"/>
      <c r="D26" s="304"/>
      <c r="E26" s="304"/>
    </row>
    <row r="27" spans="1:10" x14ac:dyDescent="0.25">
      <c r="A27" s="47"/>
    </row>
  </sheetData>
  <mergeCells count="5">
    <mergeCell ref="B26:E26"/>
    <mergeCell ref="B1:G6"/>
    <mergeCell ref="C8:E8"/>
    <mergeCell ref="F8:H8"/>
    <mergeCell ref="I8:J8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8"/>
  <sheetViews>
    <sheetView showGridLines="0" showRowColHeaders="0" topLeftCell="A7" zoomScale="80" zoomScaleNormal="80" workbookViewId="0">
      <selection activeCell="E12" sqref="E12"/>
    </sheetView>
  </sheetViews>
  <sheetFormatPr defaultColWidth="8.7109375" defaultRowHeight="15" customHeight="1" x14ac:dyDescent="0.25"/>
  <cols>
    <col min="1" max="1" width="13.85546875" customWidth="1"/>
    <col min="2" max="2" width="57.7109375" bestFit="1" customWidth="1"/>
    <col min="3" max="6" width="19.28515625" customWidth="1"/>
    <col min="7" max="8" width="8.710937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95"/>
      <c r="C5" s="295"/>
      <c r="D5" s="295"/>
      <c r="E5" s="296"/>
      <c r="F5" s="296"/>
      <c r="G5" s="296"/>
    </row>
    <row r="6" spans="2:7" x14ac:dyDescent="0.25">
      <c r="B6" s="296"/>
      <c r="C6" s="296"/>
      <c r="D6" s="296"/>
      <c r="E6" s="296"/>
      <c r="F6" s="296"/>
      <c r="G6" s="296"/>
    </row>
    <row r="7" spans="2:7" x14ac:dyDescent="0.25">
      <c r="B7" s="296"/>
      <c r="C7" s="296"/>
      <c r="D7" s="296"/>
      <c r="E7" s="296"/>
      <c r="F7" s="296"/>
      <c r="G7" s="296"/>
    </row>
    <row r="8" spans="2:7" ht="21" customHeight="1" x14ac:dyDescent="0.25">
      <c r="B8" s="67" t="s">
        <v>21</v>
      </c>
      <c r="C8" s="2"/>
      <c r="D8" s="2"/>
    </row>
    <row r="9" spans="2:7" ht="24" customHeight="1" x14ac:dyDescent="0.25">
      <c r="B9" s="308"/>
      <c r="C9" s="309" t="s">
        <v>20</v>
      </c>
      <c r="D9" s="310"/>
      <c r="E9" s="309" t="s">
        <v>248</v>
      </c>
      <c r="F9" s="310"/>
    </row>
    <row r="10" spans="2:7" ht="24" customHeight="1" x14ac:dyDescent="0.25">
      <c r="B10" s="308"/>
      <c r="C10" s="68" t="s">
        <v>341</v>
      </c>
      <c r="D10" s="68" t="s">
        <v>247</v>
      </c>
      <c r="E10" s="68" t="s">
        <v>342</v>
      </c>
      <c r="F10" s="68" t="s">
        <v>252</v>
      </c>
    </row>
    <row r="11" spans="2:7" ht="24" customHeight="1" x14ac:dyDescent="0.25">
      <c r="B11" s="108" t="s">
        <v>95</v>
      </c>
      <c r="C11" s="109">
        <v>409856</v>
      </c>
      <c r="D11" s="109">
        <v>480103</v>
      </c>
      <c r="E11" s="109">
        <v>803911</v>
      </c>
      <c r="F11" s="109">
        <v>967628</v>
      </c>
    </row>
    <row r="12" spans="2:7" ht="24" customHeight="1" x14ac:dyDescent="0.25">
      <c r="B12" s="108" t="s">
        <v>96</v>
      </c>
      <c r="C12" s="109">
        <v>221471</v>
      </c>
      <c r="D12" s="109">
        <v>199451</v>
      </c>
      <c r="E12" s="109">
        <v>436189</v>
      </c>
      <c r="F12" s="109">
        <v>401516</v>
      </c>
    </row>
    <row r="13" spans="2:7" ht="24" customHeight="1" x14ac:dyDescent="0.25">
      <c r="B13" s="108" t="s">
        <v>97</v>
      </c>
      <c r="C13" s="109">
        <v>89298</v>
      </c>
      <c r="D13" s="109">
        <v>61145</v>
      </c>
      <c r="E13" s="109">
        <v>178596</v>
      </c>
      <c r="F13" s="109">
        <v>122289</v>
      </c>
    </row>
    <row r="14" spans="2:7" ht="24" customHeight="1" x14ac:dyDescent="0.25">
      <c r="B14" s="108" t="s">
        <v>98</v>
      </c>
      <c r="C14" s="109">
        <v>136051</v>
      </c>
      <c r="D14" s="109">
        <v>323914</v>
      </c>
      <c r="E14" s="109">
        <v>229815</v>
      </c>
      <c r="F14" s="109">
        <v>363246</v>
      </c>
    </row>
    <row r="15" spans="2:7" ht="24" customHeight="1" x14ac:dyDescent="0.25">
      <c r="B15" s="108" t="s">
        <v>337</v>
      </c>
      <c r="C15" s="109">
        <v>151413</v>
      </c>
      <c r="D15" s="109">
        <v>95500</v>
      </c>
      <c r="E15" s="109">
        <v>302827</v>
      </c>
      <c r="F15" s="109">
        <v>191000</v>
      </c>
    </row>
    <row r="16" spans="2:7" ht="24" customHeight="1" x14ac:dyDescent="0.25">
      <c r="B16" s="108" t="s">
        <v>99</v>
      </c>
      <c r="C16" s="109">
        <v>126663</v>
      </c>
      <c r="D16" s="109">
        <v>110107</v>
      </c>
      <c r="E16" s="109">
        <v>236746</v>
      </c>
      <c r="F16" s="109">
        <v>195094</v>
      </c>
    </row>
    <row r="17" spans="2:6" ht="24" customHeight="1" x14ac:dyDescent="0.25">
      <c r="B17" s="108" t="s">
        <v>100</v>
      </c>
      <c r="C17" s="109">
        <v>828069</v>
      </c>
      <c r="D17" s="109">
        <v>1036952</v>
      </c>
      <c r="E17" s="109">
        <v>1453702</v>
      </c>
      <c r="F17" s="109">
        <v>2159787</v>
      </c>
    </row>
    <row r="18" spans="2:6" ht="24" customHeight="1" x14ac:dyDescent="0.25">
      <c r="B18" s="108" t="s">
        <v>433</v>
      </c>
      <c r="C18" s="109">
        <v>1302375</v>
      </c>
      <c r="D18" s="109">
        <v>1023322</v>
      </c>
      <c r="E18" s="109">
        <v>2533315</v>
      </c>
      <c r="F18" s="109">
        <v>2059165</v>
      </c>
    </row>
    <row r="19" spans="2:6" ht="24" customHeight="1" x14ac:dyDescent="0.25">
      <c r="B19" s="108" t="s">
        <v>101</v>
      </c>
      <c r="C19" s="109">
        <v>472641</v>
      </c>
      <c r="D19" s="109">
        <v>273757</v>
      </c>
      <c r="E19" s="109">
        <v>926230</v>
      </c>
      <c r="F19" s="109">
        <v>528781</v>
      </c>
    </row>
    <row r="20" spans="2:6" ht="24" customHeight="1" x14ac:dyDescent="0.25">
      <c r="B20" s="108" t="s">
        <v>102</v>
      </c>
      <c r="C20" s="109">
        <v>-291876</v>
      </c>
      <c r="D20" s="109">
        <v>-295017</v>
      </c>
      <c r="E20" s="109">
        <v>-551988</v>
      </c>
      <c r="F20" s="109">
        <v>-571158</v>
      </c>
    </row>
    <row r="21" spans="2:6" ht="24" customHeight="1" thickBot="1" x14ac:dyDescent="0.3">
      <c r="B21" s="110" t="s">
        <v>0</v>
      </c>
      <c r="C21" s="111">
        <v>3445961</v>
      </c>
      <c r="D21" s="112">
        <v>3309234</v>
      </c>
      <c r="E21" s="111">
        <v>6549343</v>
      </c>
      <c r="F21" s="112">
        <v>6417348</v>
      </c>
    </row>
    <row r="22" spans="2:6" ht="15.75" thickTop="1" x14ac:dyDescent="0.25"/>
    <row r="23" spans="2:6" x14ac:dyDescent="0.25"/>
    <row r="24" spans="2:6" x14ac:dyDescent="0.25"/>
    <row r="25" spans="2:6" x14ac:dyDescent="0.25">
      <c r="C25" s="62"/>
      <c r="D25" s="62"/>
    </row>
    <row r="26" spans="2:6" x14ac:dyDescent="0.25">
      <c r="C26" s="46"/>
      <c r="D26" s="46"/>
    </row>
    <row r="27" spans="2:6" x14ac:dyDescent="0.25">
      <c r="C27" s="46"/>
      <c r="D27" s="46"/>
    </row>
    <row r="28" spans="2:6" x14ac:dyDescent="0.25">
      <c r="C28" s="46"/>
      <c r="D28" s="46"/>
    </row>
    <row r="29" spans="2:6" x14ac:dyDescent="0.25">
      <c r="C29" s="46"/>
      <c r="D29" s="46"/>
    </row>
    <row r="30" spans="2:6" x14ac:dyDescent="0.25">
      <c r="C30" s="46"/>
      <c r="D30" s="46"/>
    </row>
    <row r="31" spans="2:6" x14ac:dyDescent="0.25">
      <c r="C31" s="46"/>
      <c r="D31" s="46"/>
    </row>
    <row r="32" spans="2:6" x14ac:dyDescent="0.25">
      <c r="C32" s="46"/>
      <c r="D32" s="46"/>
    </row>
    <row r="33" spans="3:4" x14ac:dyDescent="0.25">
      <c r="C33" s="46"/>
      <c r="D33" s="46"/>
    </row>
    <row r="34" spans="3:4" x14ac:dyDescent="0.25">
      <c r="C34" s="46"/>
      <c r="D34" s="46"/>
    </row>
    <row r="35" spans="3:4" x14ac:dyDescent="0.25">
      <c r="C35" s="46"/>
      <c r="D35" s="46"/>
    </row>
    <row r="36" spans="3:4" x14ac:dyDescent="0.25">
      <c r="C36" s="46"/>
      <c r="D36" s="46"/>
    </row>
    <row r="37" spans="3:4" x14ac:dyDescent="0.25">
      <c r="C37" s="46"/>
      <c r="D37" s="46"/>
    </row>
    <row r="38" spans="3:4" x14ac:dyDescent="0.25">
      <c r="C38" s="46"/>
      <c r="D38" s="46"/>
    </row>
  </sheetData>
  <mergeCells count="4">
    <mergeCell ref="B5:G7"/>
    <mergeCell ref="B9:B10"/>
    <mergeCell ref="C9:D9"/>
    <mergeCell ref="E9:F9"/>
  </mergeCells>
  <conditionalFormatting sqref="B11:D21">
    <cfRule type="expression" dxfId="48" priority="2">
      <formula>MOD(ROW(),2)=0</formula>
    </cfRule>
  </conditionalFormatting>
  <conditionalFormatting sqref="E11:F21">
    <cfRule type="expression" dxfId="47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1"/>
  <sheetViews>
    <sheetView showGridLines="0" showRowColHeaders="0" zoomScale="80" zoomScaleNormal="80" workbookViewId="0">
      <selection activeCell="G11" sqref="G11"/>
    </sheetView>
  </sheetViews>
  <sheetFormatPr defaultColWidth="5.7109375" defaultRowHeight="15" x14ac:dyDescent="0.25"/>
  <cols>
    <col min="1" max="1" width="14" customWidth="1"/>
    <col min="2" max="2" width="24.42578125" customWidth="1"/>
    <col min="3" max="7" width="16.7109375" customWidth="1"/>
    <col min="8" max="8" width="8.7109375" customWidth="1"/>
    <col min="9" max="9" width="7.42578125" customWidth="1"/>
  </cols>
  <sheetData>
    <row r="1" spans="2:8" x14ac:dyDescent="0.25">
      <c r="B1" s="295"/>
      <c r="C1" s="296"/>
      <c r="D1" s="296"/>
      <c r="E1" s="296"/>
      <c r="F1" s="296"/>
      <c r="G1" s="296"/>
      <c r="H1" s="296"/>
    </row>
    <row r="2" spans="2:8" x14ac:dyDescent="0.25">
      <c r="B2" s="296"/>
      <c r="C2" s="296"/>
      <c r="D2" s="296"/>
      <c r="E2" s="296"/>
      <c r="F2" s="296"/>
      <c r="G2" s="296"/>
      <c r="H2" s="296"/>
    </row>
    <row r="3" spans="2:8" x14ac:dyDescent="0.25">
      <c r="B3" s="296"/>
      <c r="C3" s="296"/>
      <c r="D3" s="296"/>
      <c r="E3" s="296"/>
      <c r="F3" s="296"/>
      <c r="G3" s="296"/>
      <c r="H3" s="296"/>
    </row>
    <row r="4" spans="2:8" ht="18.75" x14ac:dyDescent="0.25">
      <c r="B4" s="24"/>
      <c r="C4" s="24"/>
      <c r="D4" s="24"/>
      <c r="E4" s="278"/>
      <c r="F4" s="24"/>
      <c r="G4" s="24"/>
      <c r="H4" s="24"/>
    </row>
    <row r="5" spans="2:8" ht="18.75" x14ac:dyDescent="0.25">
      <c r="B5" s="24"/>
      <c r="C5" s="24"/>
      <c r="D5" s="24"/>
      <c r="E5" s="278"/>
      <c r="F5" s="24"/>
      <c r="G5" s="24"/>
      <c r="H5" s="24"/>
    </row>
    <row r="6" spans="2:8" ht="18.75" x14ac:dyDescent="0.25">
      <c r="B6" s="24"/>
      <c r="C6" s="24"/>
      <c r="D6" s="24"/>
      <c r="E6" s="278"/>
      <c r="F6" s="24"/>
      <c r="G6" s="24"/>
      <c r="H6" s="24"/>
    </row>
    <row r="7" spans="2:8" ht="10.5" customHeight="1" x14ac:dyDescent="0.25"/>
    <row r="8" spans="2:8" x14ac:dyDescent="0.25">
      <c r="B8" s="164" t="s">
        <v>103</v>
      </c>
      <c r="C8" s="165">
        <v>2018</v>
      </c>
      <c r="D8" s="165">
        <v>2019</v>
      </c>
      <c r="E8" s="165">
        <v>2020</v>
      </c>
      <c r="F8" s="165">
        <v>2021</v>
      </c>
      <c r="G8" s="242">
        <v>44713</v>
      </c>
    </row>
    <row r="9" spans="2:8" x14ac:dyDescent="0.25">
      <c r="B9" s="166" t="s">
        <v>104</v>
      </c>
      <c r="C9" s="167">
        <v>6371</v>
      </c>
      <c r="D9" s="168">
        <v>6613</v>
      </c>
      <c r="E9" s="168">
        <v>6549</v>
      </c>
      <c r="F9" s="167">
        <v>6135</v>
      </c>
      <c r="G9" s="167">
        <v>6189</v>
      </c>
    </row>
    <row r="10" spans="2:8" x14ac:dyDescent="0.25">
      <c r="B10" s="166" t="s">
        <v>105</v>
      </c>
      <c r="C10" s="279">
        <v>12.49</v>
      </c>
      <c r="D10" s="279">
        <v>12.71</v>
      </c>
      <c r="E10" s="279">
        <v>12.57</v>
      </c>
      <c r="F10" s="279">
        <v>11.28</v>
      </c>
      <c r="G10" s="279">
        <v>11.25</v>
      </c>
    </row>
    <row r="11" spans="2:8" x14ac:dyDescent="0.25">
      <c r="B11" s="166" t="s">
        <v>106</v>
      </c>
      <c r="C11" s="279">
        <v>11.22</v>
      </c>
      <c r="D11" s="279">
        <v>11.51</v>
      </c>
      <c r="E11" s="279">
        <v>11.43</v>
      </c>
      <c r="F11" s="279">
        <v>11.23</v>
      </c>
      <c r="G11" s="279">
        <v>11.23</v>
      </c>
    </row>
  </sheetData>
  <mergeCells count="1">
    <mergeCell ref="B1:H3"/>
  </mergeCells>
  <conditionalFormatting sqref="G9">
    <cfRule type="expression" dxfId="46" priority="1">
      <formula>MOD(ROW(),2)=0</formula>
    </cfRule>
  </conditionalFormatting>
  <conditionalFormatting sqref="B9:F9 B10:G11">
    <cfRule type="expression" dxfId="45" priority="2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showRowColHeaders="0" zoomScale="80" zoomScaleNormal="80" workbookViewId="0">
      <selection activeCell="B15" sqref="B15"/>
    </sheetView>
  </sheetViews>
  <sheetFormatPr defaultColWidth="9.140625" defaultRowHeight="15.75" x14ac:dyDescent="0.25"/>
  <cols>
    <col min="1" max="1" width="25.5703125" style="59" customWidth="1"/>
    <col min="2" max="2" width="10.5703125" style="61" bestFit="1" customWidth="1"/>
    <col min="3" max="4" width="12.7109375" style="59" customWidth="1"/>
    <col min="5" max="5" width="2.28515625" style="60" customWidth="1"/>
    <col min="6" max="7" width="12.7109375" style="59" customWidth="1"/>
    <col min="8" max="8" width="12.85546875" style="59" customWidth="1"/>
    <col min="9" max="10" width="9.140625" style="59" customWidth="1"/>
    <col min="11" max="11" width="9.5703125" style="59" customWidth="1"/>
    <col min="12" max="12" width="11.140625" style="59" customWidth="1"/>
    <col min="13" max="16384" width="9.140625" style="59"/>
  </cols>
  <sheetData>
    <row r="1" spans="1:8" x14ac:dyDescent="0.25">
      <c r="A1"/>
      <c r="B1" s="295"/>
      <c r="C1" s="296"/>
      <c r="D1" s="296"/>
      <c r="E1" s="296"/>
      <c r="F1" s="296"/>
      <c r="G1" s="296"/>
    </row>
    <row r="2" spans="1:8" x14ac:dyDescent="0.25">
      <c r="A2"/>
      <c r="B2" s="295"/>
      <c r="C2" s="296"/>
      <c r="D2" s="296"/>
      <c r="E2" s="296"/>
      <c r="F2" s="296"/>
      <c r="G2" s="296"/>
    </row>
    <row r="3" spans="1:8" x14ac:dyDescent="0.25">
      <c r="A3"/>
      <c r="B3" s="295"/>
      <c r="C3" s="296"/>
      <c r="D3" s="296"/>
      <c r="E3" s="296"/>
      <c r="F3" s="296"/>
      <c r="G3" s="296"/>
    </row>
    <row r="4" spans="1:8" x14ac:dyDescent="0.25">
      <c r="A4"/>
      <c r="B4" s="295"/>
      <c r="C4" s="296"/>
      <c r="D4" s="296"/>
      <c r="E4" s="296"/>
      <c r="F4" s="296"/>
      <c r="G4" s="296"/>
    </row>
    <row r="5" spans="1:8" x14ac:dyDescent="0.25">
      <c r="A5"/>
      <c r="B5" s="296"/>
      <c r="C5" s="296"/>
      <c r="D5" s="296"/>
      <c r="E5" s="296"/>
      <c r="F5" s="296"/>
      <c r="G5" s="296"/>
    </row>
    <row r="6" spans="1:8" ht="18.95" customHeight="1" x14ac:dyDescent="0.25">
      <c r="A6"/>
      <c r="B6" s="296"/>
      <c r="C6" s="296"/>
      <c r="D6" s="296"/>
      <c r="E6" s="296"/>
      <c r="F6" s="296"/>
      <c r="G6" s="296"/>
    </row>
    <row r="7" spans="1:8" ht="27" customHeight="1" x14ac:dyDescent="0.25">
      <c r="B7" s="226" t="s">
        <v>16</v>
      </c>
      <c r="C7" s="209" t="s">
        <v>18</v>
      </c>
      <c r="D7" s="209" t="s">
        <v>19</v>
      </c>
      <c r="E7" s="227"/>
      <c r="F7" s="226" t="s">
        <v>16</v>
      </c>
      <c r="G7" s="209" t="s">
        <v>18</v>
      </c>
      <c r="H7" s="209" t="s">
        <v>17</v>
      </c>
    </row>
    <row r="8" spans="1:8" ht="27.75" hidden="1" customHeight="1" x14ac:dyDescent="0.25">
      <c r="B8" s="134">
        <v>2016</v>
      </c>
      <c r="C8" s="135">
        <v>11.62</v>
      </c>
      <c r="D8" s="135">
        <v>11.57</v>
      </c>
      <c r="E8" s="136"/>
      <c r="F8" s="134">
        <v>2016</v>
      </c>
      <c r="G8" s="137">
        <v>8.1199999999999992</v>
      </c>
      <c r="H8" s="135">
        <v>5.37</v>
      </c>
    </row>
    <row r="9" spans="1:8" ht="27.75" customHeight="1" x14ac:dyDescent="0.25">
      <c r="B9" s="281">
        <v>2018</v>
      </c>
      <c r="C9" s="135">
        <v>10.63</v>
      </c>
      <c r="D9" s="135">
        <v>10.58</v>
      </c>
      <c r="E9" s="136"/>
      <c r="F9" s="281">
        <v>2018</v>
      </c>
      <c r="G9" s="137">
        <v>7.29</v>
      </c>
      <c r="H9" s="135">
        <v>5.24</v>
      </c>
    </row>
    <row r="10" spans="1:8" ht="27.75" customHeight="1" x14ac:dyDescent="0.25">
      <c r="B10" s="281">
        <v>2019</v>
      </c>
      <c r="C10" s="135">
        <v>10.51</v>
      </c>
      <c r="D10" s="135">
        <v>10.61</v>
      </c>
      <c r="E10" s="136"/>
      <c r="F10" s="281">
        <v>2019</v>
      </c>
      <c r="G10" s="137">
        <v>7.24</v>
      </c>
      <c r="H10" s="135">
        <v>5.05</v>
      </c>
    </row>
    <row r="11" spans="1:8" ht="27.75" customHeight="1" x14ac:dyDescent="0.25">
      <c r="B11" s="281">
        <v>2020</v>
      </c>
      <c r="C11" s="135">
        <v>10.31</v>
      </c>
      <c r="D11" s="135">
        <v>9.7100000000000009</v>
      </c>
      <c r="E11" s="136"/>
      <c r="F11" s="281">
        <v>2020</v>
      </c>
      <c r="G11" s="137">
        <v>6.98</v>
      </c>
      <c r="H11" s="135">
        <v>5.07</v>
      </c>
    </row>
    <row r="12" spans="1:8" ht="27.75" customHeight="1" x14ac:dyDescent="0.25">
      <c r="B12" s="281">
        <v>2021</v>
      </c>
      <c r="C12" s="135">
        <v>10.08</v>
      </c>
      <c r="D12" s="135">
        <v>9.4600000000000009</v>
      </c>
      <c r="E12" s="136"/>
      <c r="F12" s="281">
        <v>2021</v>
      </c>
      <c r="G12" s="137">
        <v>6.56</v>
      </c>
      <c r="H12" s="135">
        <v>4.5999999999999996</v>
      </c>
    </row>
    <row r="13" spans="1:8" ht="27.75" customHeight="1" x14ac:dyDescent="0.25">
      <c r="B13" s="134" t="s">
        <v>436</v>
      </c>
      <c r="C13" s="135">
        <v>9.98</v>
      </c>
      <c r="D13" s="252" t="s">
        <v>438</v>
      </c>
      <c r="E13" s="136"/>
      <c r="F13" s="134" t="s">
        <v>436</v>
      </c>
      <c r="G13" s="135">
        <v>6.43</v>
      </c>
      <c r="H13" s="252" t="s">
        <v>437</v>
      </c>
    </row>
    <row r="15" spans="1:8" ht="16.5" x14ac:dyDescent="0.25">
      <c r="B15" s="253" t="s">
        <v>439</v>
      </c>
    </row>
  </sheetData>
  <mergeCells count="1">
    <mergeCell ref="B1:G6"/>
  </mergeCells>
  <conditionalFormatting sqref="C12:D12 G12">
    <cfRule type="expression" dxfId="44" priority="6">
      <formula>MOD(ROW(),2)=0</formula>
    </cfRule>
  </conditionalFormatting>
  <conditionalFormatting sqref="B8:D10 F8:H8 C11:D11 B11:B12 G9:H11 F9:F12">
    <cfRule type="expression" dxfId="43" priority="7">
      <formula>MOD(ROW(),2)=0</formula>
    </cfRule>
  </conditionalFormatting>
  <conditionalFormatting sqref="B13:C13 F13">
    <cfRule type="expression" dxfId="42" priority="5">
      <formula>MOD(ROW(),2)=0</formula>
    </cfRule>
  </conditionalFormatting>
  <conditionalFormatting sqref="D13">
    <cfRule type="expression" dxfId="41" priority="4">
      <formula>MOD(ROW(),2)=0</formula>
    </cfRule>
  </conditionalFormatting>
  <conditionalFormatting sqref="H12:H13">
    <cfRule type="expression" dxfId="40" priority="3">
      <formula>MOD(ROW(),2)=0</formula>
    </cfRule>
  </conditionalFormatting>
  <conditionalFormatting sqref="G13">
    <cfRule type="expression" dxfId="39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6"/>
  <sheetViews>
    <sheetView showGridLines="0" showRowColHeaders="0" zoomScale="80" zoomScaleNormal="80" workbookViewId="0">
      <selection activeCell="G41" sqref="G41"/>
    </sheetView>
  </sheetViews>
  <sheetFormatPr defaultColWidth="0.85546875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204" width="6.28515625" customWidth="1"/>
  </cols>
  <sheetData>
    <row r="1" spans="2:7" x14ac:dyDescent="0.25">
      <c r="B1" s="295"/>
      <c r="C1" s="296"/>
      <c r="D1" s="296"/>
      <c r="E1" s="296"/>
      <c r="F1" s="296"/>
      <c r="G1" s="296"/>
    </row>
    <row r="2" spans="2:7" x14ac:dyDescent="0.25">
      <c r="B2" s="296"/>
      <c r="C2" s="296"/>
      <c r="D2" s="296"/>
      <c r="E2" s="296"/>
      <c r="F2" s="296"/>
      <c r="G2" s="296"/>
    </row>
    <row r="3" spans="2:7" x14ac:dyDescent="0.25">
      <c r="B3" s="296"/>
      <c r="C3" s="296"/>
      <c r="D3" s="296"/>
      <c r="E3" s="296"/>
      <c r="F3" s="296"/>
      <c r="G3" s="296"/>
    </row>
    <row r="4" spans="2:7" x14ac:dyDescent="0.25">
      <c r="B4" s="296"/>
      <c r="C4" s="296"/>
      <c r="D4" s="296"/>
      <c r="E4" s="296"/>
      <c r="F4" s="296"/>
      <c r="G4" s="296"/>
    </row>
    <row r="5" spans="2:7" x14ac:dyDescent="0.25">
      <c r="B5" s="296"/>
      <c r="C5" s="296"/>
      <c r="D5" s="296"/>
      <c r="E5" s="296"/>
      <c r="F5" s="296"/>
      <c r="G5" s="296"/>
    </row>
    <row r="6" spans="2:7" x14ac:dyDescent="0.25">
      <c r="B6" s="296"/>
      <c r="C6" s="296"/>
      <c r="D6" s="296"/>
      <c r="E6" s="296"/>
      <c r="F6" s="296"/>
      <c r="G6" s="296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2022-2023 </vt:lpstr>
      <vt:lpstr>1.2 Usinas</vt:lpstr>
      <vt:lpstr>1.3 Balanço de Energia</vt:lpstr>
      <vt:lpstr>1.4 Mercado de Energia</vt:lpstr>
      <vt:lpstr>1.5 EE comprada para revenda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EE comprada para revenda'!_Toc223922453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MATHEUS CAMPOS DE MATOS</cp:lastModifiedBy>
  <cp:lastPrinted>2020-11-04T17:24:55Z</cp:lastPrinted>
  <dcterms:created xsi:type="dcterms:W3CDTF">2020-11-04T13:02:04Z</dcterms:created>
  <dcterms:modified xsi:type="dcterms:W3CDTF">2022-08-13T00:21:36Z</dcterms:modified>
</cp:coreProperties>
</file>