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I:\SA\RI\RI_DADOS\1_Informacoes_Tecnicas_e_Financeiras\1. Resultados\2021 e anos anteriores\2020\1 - Tabelas Release\Cemig GT\2020\4T20\"/>
    </mc:Choice>
  </mc:AlternateContent>
  <xr:revisionPtr revIDLastSave="0" documentId="13_ncr:1_{3AFAADF5-46B8-4C1E-AEE8-8487ECCF3D55}" xr6:coauthVersionLast="47" xr6:coauthVersionMax="47" xr10:uidLastSave="{00000000-0000-0000-0000-000000000000}"/>
  <bookViews>
    <workbookView xWindow="-120" yWindow="-120" windowWidth="20730" windowHeight="11040" tabRatio="827" xr2:uid="{00000000-000D-0000-FFFF-FFFF00000000}"/>
  </bookViews>
  <sheets>
    <sheet name="Cemig GT (Índice)" sheetId="1" r:id="rId1"/>
    <sheet name="1.1 Balanço de Energia" sheetId="24" r:id="rId2"/>
    <sheet name="1.2 Mercado de energia" sheetId="23" r:id="rId3"/>
    <sheet name="2.1 Receita" sheetId="9" r:id="rId4"/>
    <sheet name="2.2 Custos Despesas operaci" sheetId="10" r:id="rId5"/>
    <sheet name="2.3 LAJIDA" sheetId="11" r:id="rId6"/>
    <sheet name="2.4 Resultado Financeiro" sheetId="12" r:id="rId7"/>
    <sheet name="2.5 Endividamento" sheetId="13" r:id="rId8"/>
    <sheet name="2.6 Investimentos" sheetId="14" r:id="rId9"/>
    <sheet name="3.1 BP (Ativo)" sheetId="15" r:id="rId10"/>
    <sheet name="3.2 BP (Passivo)" sheetId="16" r:id="rId11"/>
    <sheet name="4.1 DRE" sheetId="17" r:id="rId12"/>
    <sheet name="5. Fluxo de caixa" sheetId="18" r:id="rId13"/>
  </sheets>
  <externalReferences>
    <externalReference r:id="rId14"/>
    <externalReference r:id="rId15"/>
  </externalReferences>
  <definedNames>
    <definedName name="_Hlk160453777" localSheetId="4">'2.2 Custos Despesas operaci'!$B$11</definedName>
    <definedName name="_Toc229977613" localSheetId="12">'5. Fluxo de caixa'!$B$7</definedName>
    <definedName name="_Toc282006926" localSheetId="10">'3.2 BP (Passivo)'!$B$6</definedName>
    <definedName name="_Toc282006927" localSheetId="10">'3.2 BP (Passivo)'!$B$7</definedName>
    <definedName name="_Toc288721758" localSheetId="4">'2.2 Custos Despesas operaci'!#REF!</definedName>
    <definedName name="_Toc288721760" localSheetId="4">'2.2 Custos Despesas operaci'!#REF!</definedName>
    <definedName name="_xlcn.WorksheetConnection_teste_atualizado1.xlsmTabela290620161" hidden="1">[1]!Tabela30102017[#Data]</definedName>
    <definedName name="_xlcn.WorksheetConnection_teste_atualizado1.xlsxTabela11" hidden="1">[1]!Tabela1[#Data]</definedName>
    <definedName name="Tabela20042017">[1]!Tabela301011121314[#Data]</definedName>
    <definedName name="Tabela29062016">[1]!Tabela301011121314[#Data]</definedName>
    <definedName name="Tabela31032017">[1]!Tabela301011121314[#Data]</definedName>
    <definedName name="Timeline_Operação_Comercial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7" i="24" l="1"/>
  <c r="O35" i="24"/>
  <c r="L35" i="24"/>
  <c r="O33" i="24"/>
  <c r="L33" i="24"/>
  <c r="O31" i="24"/>
  <c r="L31" i="24"/>
  <c r="O29" i="24"/>
  <c r="L29" i="24"/>
  <c r="O27" i="24"/>
  <c r="L27" i="24"/>
  <c r="O25" i="24"/>
  <c r="L25" i="24"/>
  <c r="O23" i="24"/>
  <c r="L23" i="24"/>
  <c r="E20" i="24"/>
  <c r="B20" i="24"/>
</calcChain>
</file>

<file path=xl/sharedStrings.xml><?xml version="1.0" encoding="utf-8"?>
<sst xmlns="http://schemas.openxmlformats.org/spreadsheetml/2006/main" count="349" uniqueCount="240">
  <si>
    <t>(Em milhares de Reais)</t>
  </si>
  <si>
    <t>(Em milhares de Reais, exceto resultado por ação)</t>
  </si>
  <si>
    <t>Consolidado</t>
  </si>
  <si>
    <t xml:space="preserve">Consolidado </t>
  </si>
  <si>
    <t>Var %</t>
  </si>
  <si>
    <t>Total</t>
  </si>
  <si>
    <t>Descrição (milhares)</t>
  </si>
  <si>
    <t>Realizado</t>
  </si>
  <si>
    <t>LAJIDA - R$ milhões</t>
  </si>
  <si>
    <t>RECURSOS TOTAIS</t>
  </si>
  <si>
    <t>REQUISITOS TOTAIS</t>
  </si>
  <si>
    <t>GWh</t>
  </si>
  <si>
    <t>CEMIG - Geração</t>
  </si>
  <si>
    <t>Recursos Totais</t>
  </si>
  <si>
    <t>Requisitos Totais</t>
  </si>
  <si>
    <t>Geração no CG</t>
  </si>
  <si>
    <t>Energia Comercializada</t>
  </si>
  <si>
    <t>Cemig</t>
  </si>
  <si>
    <t>Vendas no Acr e Leilão de Ajuste</t>
  </si>
  <si>
    <t>Geração Igarapé</t>
  </si>
  <si>
    <t>Contratos Bilaterais</t>
  </si>
  <si>
    <t>Perdas Geração Rede Básica</t>
  </si>
  <si>
    <t>Acordo Operativo</t>
  </si>
  <si>
    <t>Contratos de Compra</t>
  </si>
  <si>
    <t>Vendas na CCEE</t>
  </si>
  <si>
    <t>Contratos na CCEE</t>
  </si>
  <si>
    <t>Vendas no MRE</t>
  </si>
  <si>
    <t>Compra MRE</t>
  </si>
  <si>
    <t>R$</t>
  </si>
  <si>
    <t>Industrial</t>
  </si>
  <si>
    <t>Comercial</t>
  </si>
  <si>
    <t>Rural</t>
  </si>
  <si>
    <t>Subtotal</t>
  </si>
  <si>
    <t>Fornec. não faturado, líquido</t>
  </si>
  <si>
    <t>-</t>
  </si>
  <si>
    <t>Suprimento não faturado líquido</t>
  </si>
  <si>
    <t>MWh</t>
  </si>
  <si>
    <t>Suprim. outras concessionárias</t>
  </si>
  <si>
    <t>2019
(Reapresentado)</t>
  </si>
  <si>
    <t xml:space="preserve">    Receita de operação e manutenação</t>
  </si>
  <si>
    <t>Fornecimento bruto de energia elétrica – com impostos</t>
  </si>
  <si>
    <t>Receita de transmissão</t>
  </si>
  <si>
    <t xml:space="preserve">    Receita de construção</t>
  </si>
  <si>
    <t xml:space="preserve">    Remuneração financeira do ativo de contrato da transmissão</t>
  </si>
  <si>
    <t>Receita de atualização da bonificação pela outorga</t>
  </si>
  <si>
    <t>Transações com energia na CCEE</t>
  </si>
  <si>
    <t>Ressarcimentos contratuais</t>
  </si>
  <si>
    <t>Recuperação de créditos de PIS/Pasep e Cofins sobre ICMS</t>
  </si>
  <si>
    <t>Outras receitas operacionais</t>
  </si>
  <si>
    <t>Impostos e encargos incidentes sobre as receitas</t>
  </si>
  <si>
    <t>Participação dos empregados no resultado</t>
  </si>
  <si>
    <t>Materiais</t>
  </si>
  <si>
    <t>Encargos de uso da rede básica de transmissão</t>
  </si>
  <si>
    <t>Pessoal</t>
  </si>
  <si>
    <t>Obrigações pós-emprego</t>
  </si>
  <si>
    <t>Serviços de terceiros</t>
  </si>
  <si>
    <t>Depreciação e amortização</t>
  </si>
  <si>
    <t>Provisões</t>
  </si>
  <si>
    <t>Energia elétrica comprada para revenda</t>
  </si>
  <si>
    <t>Custo de construção de infraestrutura de transmissão</t>
  </si>
  <si>
    <t>Outros custos e despesas operacionais líquidos</t>
  </si>
  <si>
    <t>Lucro líquido do exercício</t>
  </si>
  <si>
    <t>+ Despesa de IR e Contribuição Social correntes e diferidos</t>
  </si>
  <si>
    <t>+/- Resultado financeiro líquido</t>
  </si>
  <si>
    <t>+ Depreciação e amortização</t>
  </si>
  <si>
    <t>Efeitos não recorrentes e não caixa</t>
  </si>
  <si>
    <t xml:space="preserve">  - PIS/Pasep e Cofins s/ ICMS (nota 8a)</t>
  </si>
  <si>
    <t xml:space="preserve">  + Provisão para créditos de liquidação duvidosa – Renova (nota 27)</t>
  </si>
  <si>
    <t xml:space="preserve">  - Resultado da RTP/ Uniformização das práticas contábeis (*)</t>
  </si>
  <si>
    <t xml:space="preserve">  + Provisões Tributárias - INSS s/PRL</t>
  </si>
  <si>
    <t xml:space="preserve">  +/- Baixa de ativo e impairment</t>
  </si>
  <si>
    <t>= Lajida ajustado</t>
  </si>
  <si>
    <t>= Lajida conforme “Instrução CVM 527”</t>
  </si>
  <si>
    <t>RECEITAS FINANCEIRAS</t>
  </si>
  <si>
    <t>Renda de aplicação financeira</t>
  </si>
  <si>
    <t>Acréscimos moratórios sobre venda de energia</t>
  </si>
  <si>
    <t xml:space="preserve">Variação monetária  </t>
  </si>
  <si>
    <t>Variação monetária/depósitos vinculados a litígios</t>
  </si>
  <si>
    <t>Ganhos com inst. financeiros derivativos (swap) (nota 29)</t>
  </si>
  <si>
    <t>Encargos de créditos com partes relacionadas</t>
  </si>
  <si>
    <t>Atualização dos créditos de PIS/Pasep e Cofins (nota 9a)</t>
  </si>
  <si>
    <t>Outras</t>
  </si>
  <si>
    <t>PIS/Pasep e Cofins sobre receitas financeiras</t>
  </si>
  <si>
    <t>DESPESAS FINANCEIRAS</t>
  </si>
  <si>
    <t>Encargos de empréstimos, financiamentos e debêntures (nota 20)</t>
  </si>
  <si>
    <t>Amortização dos custos de transação (nota 20)</t>
  </si>
  <si>
    <t>Variação monetária – Forluz</t>
  </si>
  <si>
    <t>Variação monetária – Empréstimos, financiamentos e debêntures (nota 20)</t>
  </si>
  <si>
    <t xml:space="preserve">Variações monetárias </t>
  </si>
  <si>
    <t>Variações cambiais de empréstimos e financiamentos (nota 20)</t>
  </si>
  <si>
    <t>Variação monetária de arrendamento (nota 17)</t>
  </si>
  <si>
    <t>RESULTADO FINANCEIRO LÍQUIDO</t>
  </si>
  <si>
    <t xml:space="preserve"> Moedas </t>
  </si>
  <si>
    <t xml:space="preserve"> Dólar Norte Americano </t>
  </si>
  <si>
    <t xml:space="preserve">                              - </t>
  </si>
  <si>
    <t xml:space="preserve">                     - </t>
  </si>
  <si>
    <t xml:space="preserve"> Total por moedas </t>
  </si>
  <si>
    <t xml:space="preserve">                   - </t>
  </si>
  <si>
    <t xml:space="preserve">             - </t>
  </si>
  <si>
    <t xml:space="preserve"> Indexadores </t>
  </si>
  <si>
    <t xml:space="preserve">                           - </t>
  </si>
  <si>
    <t xml:space="preserve"> Total por indexadores </t>
  </si>
  <si>
    <t xml:space="preserve">                 - </t>
  </si>
  <si>
    <t xml:space="preserve"> (-) Custos de transação </t>
  </si>
  <si>
    <t xml:space="preserve"> (+/-) Recursos antecipados </t>
  </si>
  <si>
    <t xml:space="preserve"> Total geral </t>
  </si>
  <si>
    <t xml:space="preserve"> IPCA</t>
  </si>
  <si>
    <t xml:space="preserve"> CDI</t>
  </si>
  <si>
    <t xml:space="preserve"> TJLP</t>
  </si>
  <si>
    <t>Geração</t>
  </si>
  <si>
    <t>Programa de Investimento</t>
  </si>
  <si>
    <t>Aportes</t>
  </si>
  <si>
    <t>Aliança Norte</t>
  </si>
  <si>
    <t>Amazônia</t>
  </si>
  <si>
    <t>Itaocara</t>
  </si>
  <si>
    <t>Parajuru</t>
  </si>
  <si>
    <t>Renova</t>
  </si>
  <si>
    <t>Volta do Rio</t>
  </si>
  <si>
    <t>Madeira Energia - Mesa</t>
  </si>
  <si>
    <t>01/01/2019
(Reapresentado)</t>
  </si>
  <si>
    <t>CIRCULANTE</t>
  </si>
  <si>
    <t>Caixa e equivalentes de caixa</t>
  </si>
  <si>
    <t>Títulos e valores mobiliários</t>
  </si>
  <si>
    <t>Consumidores e revendedores</t>
  </si>
  <si>
    <t>Concessionários - transporte de energia</t>
  </si>
  <si>
    <t>Tributos compensáveis</t>
  </si>
  <si>
    <t>Imposto de renda e contribuição social a recuperar</t>
  </si>
  <si>
    <t>Dividendos a receber</t>
  </si>
  <si>
    <t>Ativo financeiro da concessão</t>
  </si>
  <si>
    <t>Ativos de contrato</t>
  </si>
  <si>
    <t xml:space="preserve">Instrumentos financeiros derivativos </t>
  </si>
  <si>
    <t xml:space="preserve">Outros </t>
  </si>
  <si>
    <t>TOTAL DO CIRCULANTE</t>
  </si>
  <si>
    <t>NÃO CIRCULANTE</t>
  </si>
  <si>
    <t xml:space="preserve">Títulos e valores mobiliários </t>
  </si>
  <si>
    <t>Imposto de renda e contribuição social diferidos</t>
  </si>
  <si>
    <t>Depósitos vinculados a litígios</t>
  </si>
  <si>
    <t>Instrumentos financeiros derivativos</t>
  </si>
  <si>
    <t>Outros</t>
  </si>
  <si>
    <t>Investimentos</t>
  </si>
  <si>
    <t>Imobilizado</t>
  </si>
  <si>
    <t>Intangível</t>
  </si>
  <si>
    <t>Operações de arrendamento mercantil - direito de uso</t>
  </si>
  <si>
    <t>TOTAL DO NÃO CIRCULANTE</t>
  </si>
  <si>
    <t>TOTAL DO ATIVO</t>
  </si>
  <si>
    <t>Empréstimos, financiamentos e debêntures</t>
  </si>
  <si>
    <t xml:space="preserve">Fornecedores   </t>
  </si>
  <si>
    <t>Imposto de renda e contribuição social</t>
  </si>
  <si>
    <t>Impostos, taxas e contribuições</t>
  </si>
  <si>
    <t xml:space="preserve">Encargos regulatórios   </t>
  </si>
  <si>
    <t xml:space="preserve">Obrigações pós-emprego </t>
  </si>
  <si>
    <t>Juros sobre capital próprio e dividendos a pagar</t>
  </si>
  <si>
    <t>Salários e encargos sociais</t>
  </si>
  <si>
    <t>Opções de venda (SAAG)</t>
  </si>
  <si>
    <t>Operações de arrendamento mercantil - obrigações</t>
  </si>
  <si>
    <t>Outras obrigações</t>
  </si>
  <si>
    <t xml:space="preserve">Impostos, taxas e contribuições   </t>
  </si>
  <si>
    <t xml:space="preserve">Encargos regulatórios  </t>
  </si>
  <si>
    <t xml:space="preserve">Obrigações pós-emprego    </t>
  </si>
  <si>
    <t xml:space="preserve">Provisões </t>
  </si>
  <si>
    <t>TOTAL DO PASSIVO</t>
  </si>
  <si>
    <t xml:space="preserve">PATRIMÔNIO LÍQUIDO </t>
  </si>
  <si>
    <t>Capital social</t>
  </si>
  <si>
    <t>Reservas de lucros</t>
  </si>
  <si>
    <t>Ajustes de avaliação patrimonial</t>
  </si>
  <si>
    <t>Lucros acumulados</t>
  </si>
  <si>
    <t>TOTAL DO PATRIMÔNIO LÍQUIDO</t>
  </si>
  <si>
    <t>TOTAL DO PASSIVO E DO PATRIMÔNIO LÍQUIDO</t>
  </si>
  <si>
    <t>RECEITA LÍQUIDA</t>
  </si>
  <si>
    <t>CUSTOS OPERACIONAIS</t>
  </si>
  <si>
    <t>CUSTOS COM ENERGIA ELÉTRICA</t>
  </si>
  <si>
    <t>OUTROS CUSTOS</t>
  </si>
  <si>
    <t>Pessoal e administradores</t>
  </si>
  <si>
    <t xml:space="preserve">Provisões operacionais, líquidas </t>
  </si>
  <si>
    <t>Outros custos operacionais</t>
  </si>
  <si>
    <t>CUSTOS TOTAIS</t>
  </si>
  <si>
    <t>LUCRO BRUTO</t>
  </si>
  <si>
    <t>RECEITAS (DESPESAS) OPERACIONAIS</t>
  </si>
  <si>
    <t xml:space="preserve">Despesas com vendas </t>
  </si>
  <si>
    <t>Despesas gerais e administrativas</t>
  </si>
  <si>
    <t>Despesas com provisões operacionais</t>
  </si>
  <si>
    <t>Outras despesas operacionais</t>
  </si>
  <si>
    <t>Revisão Tarifaria Periódica, líquida</t>
  </si>
  <si>
    <t>Resultado de equivalência patrimonial</t>
  </si>
  <si>
    <t>Ajuste referente à reversão (perda) por desvalorização em investimentos</t>
  </si>
  <si>
    <t>Resultado operacional antes do resultado financeiro e impostos</t>
  </si>
  <si>
    <t>Receitas financeiras</t>
  </si>
  <si>
    <t>Despesas financeiras</t>
  </si>
  <si>
    <t>Resultado antes do imposto de renda e contribuição social</t>
  </si>
  <si>
    <t>Imposto de renda e contribuição social correntes</t>
  </si>
  <si>
    <t>LUCRO LÍQUIDO DO EXERCÍCIO</t>
  </si>
  <si>
    <t>Lucro básico e diluído por ação – R$</t>
  </si>
  <si>
    <t>FLUXO DE CAIXA DAS ATIVIDADES OPERACIONAIS</t>
  </si>
  <si>
    <t xml:space="preserve">Ajustes por: </t>
  </si>
  <si>
    <t>Despesas (receitas) que não afetam o caixa e equivalentes de caixa:</t>
  </si>
  <si>
    <t xml:space="preserve">Baixas de valor residual líquido de ativos financeiros da concessão, ativos de contrato, imobilizado e intangível </t>
  </si>
  <si>
    <t>Ajuste na expectativa do fluxo de caixa dos ativos financeiros e de contrato da concessão</t>
  </si>
  <si>
    <t>Equivalência patrimonial</t>
  </si>
  <si>
    <t>Ajuste referente à desvalorização em investimentos</t>
  </si>
  <si>
    <t>Provisão para perda no valor recuperável de intangível</t>
  </si>
  <si>
    <t xml:space="preserve">Juros e variações monetárias </t>
  </si>
  <si>
    <t>Variação cambial de empréstimos e financiamentos</t>
  </si>
  <si>
    <t>Efeitos da Revisão Tarifária Periódica da RAP</t>
  </si>
  <si>
    <t>Amortização do custo de transação de empréstimos e financiamentos</t>
  </si>
  <si>
    <t>Reconhecimento de créditos extemporâneos de PIS/Pasep e Cofins s/ICMS</t>
  </si>
  <si>
    <t>Provisões para perdas operacionais, líquidas</t>
  </si>
  <si>
    <t>Variação do valor justo de instrumentos financeiros derivativos (Swap)</t>
  </si>
  <si>
    <t>Variação do valor justo de instrumentos financeiros derivativos (Opções de venda)</t>
  </si>
  <si>
    <t>(Aumento) redução de ativos</t>
  </si>
  <si>
    <t>Concessionários e transporte de energia</t>
  </si>
  <si>
    <t xml:space="preserve">Depósitos vinculados a litígios </t>
  </si>
  <si>
    <t>Dividendos recebidos</t>
  </si>
  <si>
    <t>Ativos financeiros da concessão e ativos de contrato</t>
  </si>
  <si>
    <t>Aumento (redução) de passivos</t>
  </si>
  <si>
    <t>Fornecedores</t>
  </si>
  <si>
    <t>Imposto de renda e contribuição social a pagar</t>
  </si>
  <si>
    <t>Salários e contribuições sociais</t>
  </si>
  <si>
    <t>Encargos regulatórios</t>
  </si>
  <si>
    <t>Adiantamento de clientes</t>
  </si>
  <si>
    <t>Caixa gerado pelas atividades operacionais</t>
  </si>
  <si>
    <t>Juros recebidos</t>
  </si>
  <si>
    <t>Imposto de renda e contribuição social pagos</t>
  </si>
  <si>
    <t>Juros pagos de empréstimos, financiamentos e debêntures</t>
  </si>
  <si>
    <t>Juros instrumentos financeiros derivativos (swap) pagos</t>
  </si>
  <si>
    <t>Juros pagos de arrendamentos</t>
  </si>
  <si>
    <t>CAIXA LÍQUIDO GERADO PELAS ATIVIDADES OPERACIONAIS</t>
  </si>
  <si>
    <t>FLUXO DE CAIXA DAS ATIVIDADES DE INVESTIMENTO</t>
  </si>
  <si>
    <t>Aportes em investimentos</t>
  </si>
  <si>
    <t>Redução de capital em investida</t>
  </si>
  <si>
    <t>Mútuo com partes relacionadas</t>
  </si>
  <si>
    <t>CAIXA LÍQUIDO GERADO (CONSUMIDO) PELAS ATIVIDADES DE INVESTIMENTO</t>
  </si>
  <si>
    <t>FLUXO DE CAIXA DAS ATIVIDADES DE FINANCIAMENTO</t>
  </si>
  <si>
    <t>Juros sobre capital próprio e dividendos pagos</t>
  </si>
  <si>
    <t>Pagamentos de empréstimos, financiamentos e debêntures</t>
  </si>
  <si>
    <t>Pagamentos de arrendamentos</t>
  </si>
  <si>
    <t>CAIXA LÍQUIDO CONSUMIDO PELAS ATIVIDADES DE FINANCIAMENTO</t>
  </si>
  <si>
    <t>VARIAÇÃO LÍQUIDA DE CAIXA E EQUIVALENTES DE CAIXA</t>
  </si>
  <si>
    <t>Caixa e equivalentes de caixa no início do exercício</t>
  </si>
  <si>
    <t>CAIXA E EQUIVALENTES DE CAIXA NO FINAL DO EXERCÍCIO</t>
  </si>
  <si>
    <t>Planejado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</si>
</sst>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_-* #,##0.00_-;\(#,##0.00\);_-* &quot;-&quot;??_-;_-@_-"/>
    <numFmt numFmtId="166" formatCode="_-* #,##0_-;\(#,##0\);_-* &quot;-&quot;??_-;_-@_-"/>
    <numFmt numFmtId="167" formatCode="_-* #,##0_-;\-* #,##0_-;_-* &quot;-&quot;??_-;_-@_-"/>
    <numFmt numFmtId="168" formatCode="#,##0.0"/>
    <numFmt numFmtId="169" formatCode="_(* #,##0.0_);_(* \(#,##0.0\);_(* &quot;-&quot;??_);_(@_)"/>
    <numFmt numFmtId="170" formatCode="#,##0_ ;[Red]\-#,##0\ "/>
    <numFmt numFmtId="171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44D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744D"/>
      <name val="Calibri"/>
      <family val="2"/>
    </font>
    <font>
      <b/>
      <sz val="10"/>
      <color rgb="FF00744D"/>
      <name val="Arial"/>
      <family val="2"/>
    </font>
    <font>
      <sz val="10"/>
      <name val="Arial"/>
      <family val="2"/>
    </font>
    <font>
      <b/>
      <sz val="10"/>
      <color rgb="FF404040"/>
      <name val="Calibri"/>
      <family val="2"/>
    </font>
    <font>
      <sz val="10"/>
      <color rgb="FF404040"/>
      <name val="Calibri"/>
      <family val="2"/>
    </font>
    <font>
      <b/>
      <sz val="10"/>
      <color rgb="FF404040"/>
      <name val="Arial"/>
      <family val="2"/>
    </font>
    <font>
      <sz val="10"/>
      <color rgb="FF404040"/>
      <name val="Arial"/>
      <family val="2"/>
    </font>
    <font>
      <b/>
      <sz val="11"/>
      <color rgb="FF00744D"/>
      <name val="Arial"/>
      <family val="2"/>
    </font>
    <font>
      <b/>
      <sz val="14"/>
      <color rgb="FF00744D"/>
      <name val="Calibri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"/>
      <family val="2"/>
    </font>
    <font>
      <sz val="11"/>
      <color rgb="FFFFFFFF"/>
      <name val="Arial"/>
      <family val="2"/>
    </font>
    <font>
      <sz val="10"/>
      <name val="Arial"/>
      <family val="2"/>
    </font>
    <font>
      <sz val="11"/>
      <color rgb="FF404040"/>
      <name val="Arial"/>
      <family val="2"/>
    </font>
    <font>
      <b/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6D232"/>
        <bgColor indexed="64"/>
      </patternFill>
    </fill>
    <fill>
      <patternFill patternType="solid">
        <fgColor rgb="FF0082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 style="thin">
        <color theme="0"/>
      </left>
      <right style="thick">
        <color rgb="FFFFFFFF"/>
      </right>
      <top/>
      <bottom/>
      <diagonal/>
    </border>
    <border>
      <left style="thick">
        <color rgb="FFFFFFFF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FF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/>
      <right style="thick">
        <color rgb="FFFFFFFF"/>
      </right>
      <top/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n">
        <color indexed="64"/>
      </bottom>
      <diagonal/>
    </border>
    <border>
      <left/>
      <right style="thick">
        <color rgb="FFFFFFFF"/>
      </right>
      <top style="thick">
        <color rgb="FFFFFFFF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 style="thin">
        <color theme="0"/>
      </left>
      <right/>
      <top style="thick">
        <color rgb="FFFFFFFF"/>
      </top>
      <bottom style="thin">
        <color theme="0"/>
      </bottom>
      <diagonal/>
    </border>
    <border>
      <left/>
      <right style="thin">
        <color theme="0"/>
      </right>
      <top style="thick">
        <color rgb="FFFFFFFF"/>
      </top>
      <bottom style="thin">
        <color theme="0"/>
      </bottom>
      <diagonal/>
    </border>
    <border>
      <left/>
      <right/>
      <top style="thick">
        <color rgb="FFFFFFFF"/>
      </top>
      <bottom style="thin">
        <color theme="0"/>
      </bottom>
      <diagonal/>
    </border>
    <border>
      <left style="thin">
        <color theme="0"/>
      </left>
      <right/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double">
        <color indexed="64"/>
      </bottom>
      <diagonal/>
    </border>
    <border>
      <left/>
      <right style="thick">
        <color rgb="FFFFFFFF"/>
      </right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2" borderId="0" applyFont="0" applyBorder="0" applyAlignment="0">
      <alignment vertical="center" wrapText="1"/>
    </xf>
    <xf numFmtId="0" fontId="10" fillId="0" borderId="0"/>
    <xf numFmtId="0" fontId="10" fillId="0" borderId="0"/>
    <xf numFmtId="0" fontId="17" fillId="0" borderId="0"/>
    <xf numFmtId="0" fontId="21" fillId="0" borderId="0"/>
  </cellStyleXfs>
  <cellXfs count="156">
    <xf numFmtId="0" fontId="0" fillId="0" borderId="0" xfId="0"/>
    <xf numFmtId="0" fontId="1" fillId="3" borderId="0" xfId="0" applyFont="1" applyFill="1"/>
    <xf numFmtId="0" fontId="4" fillId="0" borderId="0" xfId="0" applyFont="1"/>
    <xf numFmtId="0" fontId="4" fillId="4" borderId="0" xfId="0" applyFont="1" applyFill="1"/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3" fontId="0" fillId="0" borderId="0" xfId="0" applyNumberFormat="1"/>
    <xf numFmtId="14" fontId="0" fillId="0" borderId="0" xfId="0" applyNumberFormat="1"/>
    <xf numFmtId="0" fontId="7" fillId="0" borderId="0" xfId="0" applyFont="1"/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10" fontId="11" fillId="0" borderId="0" xfId="0" applyNumberFormat="1" applyFont="1" applyAlignment="1">
      <alignment horizontal="right" vertical="center"/>
    </xf>
    <xf numFmtId="10" fontId="1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5" borderId="0" xfId="0" applyFont="1" applyFill="1" applyAlignment="1">
      <alignment vertical="center" wrapText="1"/>
    </xf>
    <xf numFmtId="0" fontId="0" fillId="4" borderId="0" xfId="0" applyFill="1"/>
    <xf numFmtId="0" fontId="9" fillId="0" borderId="0" xfId="0" applyFont="1" applyAlignment="1">
      <alignment vertical="center"/>
    </xf>
    <xf numFmtId="0" fontId="1" fillId="0" borderId="0" xfId="0" applyFont="1"/>
    <xf numFmtId="0" fontId="18" fillId="6" borderId="11" xfId="0" applyFont="1" applyFill="1" applyBorder="1" applyAlignment="1">
      <alignment horizontal="center" vertical="center" wrapText="1"/>
    </xf>
    <xf numFmtId="166" fontId="14" fillId="2" borderId="2" xfId="0" applyNumberFormat="1" applyFont="1" applyFill="1" applyBorder="1" applyAlignment="1">
      <alignment horizontal="right" vertical="center"/>
    </xf>
    <xf numFmtId="0" fontId="14" fillId="2" borderId="10" xfId="0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horizontal="right" vertical="center"/>
    </xf>
    <xf numFmtId="165" fontId="14" fillId="2" borderId="2" xfId="0" applyNumberFormat="1" applyFont="1" applyFill="1" applyBorder="1" applyAlignment="1">
      <alignment horizontal="right" vertical="center"/>
    </xf>
    <xf numFmtId="0" fontId="19" fillId="0" borderId="0" xfId="0" applyFont="1"/>
    <xf numFmtId="0" fontId="14" fillId="0" borderId="2" xfId="0" applyFont="1" applyBorder="1" applyAlignment="1">
      <alignment vertical="center" wrapText="1"/>
    </xf>
    <xf numFmtId="166" fontId="14" fillId="0" borderId="2" xfId="0" applyNumberFormat="1" applyFont="1" applyBorder="1" applyAlignment="1">
      <alignment horizontal="right" vertical="center" wrapText="1"/>
    </xf>
    <xf numFmtId="0" fontId="14" fillId="8" borderId="2" xfId="0" applyFont="1" applyFill="1" applyBorder="1" applyAlignment="1">
      <alignment vertical="center" wrapText="1"/>
    </xf>
    <xf numFmtId="166" fontId="14" fillId="8" borderId="2" xfId="0" applyNumberFormat="1" applyFont="1" applyFill="1" applyBorder="1" applyAlignment="1">
      <alignment horizontal="right" vertical="center" wrapText="1"/>
    </xf>
    <xf numFmtId="0" fontId="13" fillId="8" borderId="2" xfId="0" applyFont="1" applyFill="1" applyBorder="1" applyAlignment="1">
      <alignment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166" fontId="14" fillId="0" borderId="9" xfId="0" applyNumberFormat="1" applyFont="1" applyBorder="1" applyAlignment="1">
      <alignment horizontal="right" vertical="center" wrapText="1"/>
    </xf>
    <xf numFmtId="166" fontId="13" fillId="8" borderId="0" xfId="0" applyNumberFormat="1" applyFont="1" applyFill="1" applyAlignment="1">
      <alignment horizontal="right" vertical="center" wrapText="1"/>
    </xf>
    <xf numFmtId="166" fontId="13" fillId="0" borderId="6" xfId="0" applyNumberFormat="1" applyFont="1" applyBorder="1" applyAlignment="1">
      <alignment horizontal="right" vertical="center" wrapText="1"/>
    </xf>
    <xf numFmtId="166" fontId="14" fillId="0" borderId="0" xfId="0" applyNumberFormat="1" applyFont="1" applyAlignment="1">
      <alignment horizontal="right" vertical="center" wrapText="1"/>
    </xf>
    <xf numFmtId="166" fontId="14" fillId="8" borderId="0" xfId="0" applyNumberFormat="1" applyFont="1" applyFill="1" applyAlignment="1">
      <alignment horizontal="right" vertical="center" wrapText="1"/>
    </xf>
    <xf numFmtId="166" fontId="14" fillId="0" borderId="7" xfId="0" applyNumberFormat="1" applyFont="1" applyBorder="1" applyAlignment="1">
      <alignment horizontal="right" vertical="center" wrapText="1"/>
    </xf>
    <xf numFmtId="166" fontId="13" fillId="0" borderId="5" xfId="0" applyNumberFormat="1" applyFont="1" applyBorder="1" applyAlignment="1">
      <alignment horizontal="right" vertical="center" wrapText="1"/>
    </xf>
    <xf numFmtId="0" fontId="14" fillId="2" borderId="2" xfId="0" applyFont="1" applyFill="1" applyBorder="1" applyAlignment="1">
      <alignment vertical="center" wrapText="1"/>
    </xf>
    <xf numFmtId="166" fontId="14" fillId="2" borderId="2" xfId="0" applyNumberFormat="1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vertical="center" wrapText="1"/>
    </xf>
    <xf numFmtId="166" fontId="13" fillId="2" borderId="4" xfId="0" applyNumberFormat="1" applyFont="1" applyFill="1" applyBorder="1" applyAlignment="1">
      <alignment horizontal="right" vertical="center" wrapText="1"/>
    </xf>
    <xf numFmtId="166" fontId="13" fillId="2" borderId="5" xfId="0" applyNumberFormat="1" applyFont="1" applyFill="1" applyBorder="1" applyAlignment="1">
      <alignment horizontal="right" vertical="center" wrapText="1"/>
    </xf>
    <xf numFmtId="3" fontId="14" fillId="2" borderId="2" xfId="0" applyNumberFormat="1" applyFont="1" applyFill="1" applyBorder="1" applyAlignment="1">
      <alignment horizontal="right" vertical="center" wrapText="1"/>
    </xf>
    <xf numFmtId="3" fontId="13" fillId="2" borderId="4" xfId="0" applyNumberFormat="1" applyFont="1" applyFill="1" applyBorder="1" applyAlignment="1">
      <alignment horizontal="right" vertical="center" wrapText="1"/>
    </xf>
    <xf numFmtId="3" fontId="13" fillId="2" borderId="5" xfId="0" applyNumberFormat="1" applyFont="1" applyFill="1" applyBorder="1" applyAlignment="1">
      <alignment horizontal="right" vertical="center" wrapText="1"/>
    </xf>
    <xf numFmtId="166" fontId="14" fillId="2" borderId="8" xfId="0" applyNumberFormat="1" applyFont="1" applyFill="1" applyBorder="1" applyAlignment="1">
      <alignment horizontal="right" vertical="center" wrapText="1"/>
    </xf>
    <xf numFmtId="166" fontId="14" fillId="2" borderId="9" xfId="0" applyNumberFormat="1" applyFont="1" applyFill="1" applyBorder="1" applyAlignment="1">
      <alignment horizontal="right" vertical="center" wrapText="1"/>
    </xf>
    <xf numFmtId="166" fontId="13" fillId="2" borderId="2" xfId="0" applyNumberFormat="1" applyFont="1" applyFill="1" applyBorder="1" applyAlignment="1">
      <alignment horizontal="right" vertical="center" wrapText="1"/>
    </xf>
    <xf numFmtId="0" fontId="13" fillId="2" borderId="14" xfId="0" applyFont="1" applyFill="1" applyBorder="1" applyAlignment="1">
      <alignment vertical="center" wrapText="1"/>
    </xf>
    <xf numFmtId="0" fontId="13" fillId="2" borderId="14" xfId="0" applyFont="1" applyFill="1" applyBorder="1" applyAlignment="1">
      <alignment horizontal="right" vertical="center" wrapText="1"/>
    </xf>
    <xf numFmtId="0" fontId="14" fillId="2" borderId="14" xfId="0" applyFont="1" applyFill="1" applyBorder="1" applyAlignment="1">
      <alignment vertical="center" wrapText="1"/>
    </xf>
    <xf numFmtId="166" fontId="14" fillId="2" borderId="14" xfId="0" applyNumberFormat="1" applyFont="1" applyFill="1" applyBorder="1" applyAlignment="1">
      <alignment horizontal="right" vertical="center" wrapText="1"/>
    </xf>
    <xf numFmtId="166" fontId="14" fillId="2" borderId="15" xfId="0" applyNumberFormat="1" applyFont="1" applyFill="1" applyBorder="1" applyAlignment="1">
      <alignment horizontal="right" vertical="center" wrapText="1"/>
    </xf>
    <xf numFmtId="166" fontId="14" fillId="2" borderId="16" xfId="0" applyNumberFormat="1" applyFont="1" applyFill="1" applyBorder="1" applyAlignment="1">
      <alignment horizontal="right" vertical="center" wrapText="1"/>
    </xf>
    <xf numFmtId="166" fontId="13" fillId="2" borderId="14" xfId="0" applyNumberFormat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left" vertical="center" wrapText="1"/>
    </xf>
    <xf numFmtId="0" fontId="13" fillId="2" borderId="2" xfId="0" applyFont="1" applyFill="1" applyBorder="1" applyAlignment="1">
      <alignment horizontal="right" vertical="center" wrapText="1"/>
    </xf>
    <xf numFmtId="167" fontId="5" fillId="5" borderId="17" xfId="1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 indent="2"/>
    </xf>
    <xf numFmtId="167" fontId="14" fillId="2" borderId="17" xfId="1" applyNumberFormat="1" applyFont="1" applyFill="1" applyBorder="1" applyAlignment="1">
      <alignment horizontal="right" vertical="center" wrapText="1"/>
    </xf>
    <xf numFmtId="0" fontId="13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4" fillId="2" borderId="0" xfId="0" applyFont="1" applyFill="1" applyAlignment="1">
      <alignment wrapText="1"/>
    </xf>
    <xf numFmtId="166" fontId="14" fillId="2" borderId="17" xfId="0" applyNumberFormat="1" applyFont="1" applyFill="1" applyBorder="1" applyAlignment="1">
      <alignment horizontal="right" vertical="center" wrapText="1"/>
    </xf>
    <xf numFmtId="166" fontId="14" fillId="2" borderId="17" xfId="0" applyNumberFormat="1" applyFont="1" applyFill="1" applyBorder="1" applyAlignment="1">
      <alignment vertical="top" wrapText="1"/>
    </xf>
    <xf numFmtId="166" fontId="14" fillId="2" borderId="18" xfId="0" applyNumberFormat="1" applyFont="1" applyFill="1" applyBorder="1" applyAlignment="1">
      <alignment horizontal="right" vertical="center" wrapText="1"/>
    </xf>
    <xf numFmtId="166" fontId="13" fillId="2" borderId="17" xfId="0" applyNumberFormat="1" applyFont="1" applyFill="1" applyBorder="1" applyAlignment="1">
      <alignment horizontal="right" vertical="center" wrapText="1"/>
    </xf>
    <xf numFmtId="166" fontId="13" fillId="2" borderId="19" xfId="0" applyNumberFormat="1" applyFont="1" applyFill="1" applyBorder="1" applyAlignment="1">
      <alignment horizontal="right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 wrapText="1"/>
    </xf>
    <xf numFmtId="0" fontId="10" fillId="7" borderId="0" xfId="6" applyFill="1"/>
    <xf numFmtId="168" fontId="10" fillId="7" borderId="0" xfId="6" applyNumberFormat="1" applyFill="1"/>
    <xf numFmtId="0" fontId="10" fillId="0" borderId="0" xfId="6"/>
    <xf numFmtId="169" fontId="23" fillId="7" borderId="0" xfId="6" applyNumberFormat="1" applyFont="1" applyFill="1"/>
    <xf numFmtId="0" fontId="10" fillId="7" borderId="0" xfId="6" applyFill="1" applyAlignment="1">
      <alignment horizontal="center"/>
    </xf>
    <xf numFmtId="0" fontId="24" fillId="0" borderId="0" xfId="6" applyFont="1" applyAlignment="1">
      <alignment horizontal="center" vertical="center" readingOrder="1"/>
    </xf>
    <xf numFmtId="170" fontId="25" fillId="7" borderId="0" xfId="6" applyNumberFormat="1" applyFont="1" applyFill="1"/>
    <xf numFmtId="170" fontId="25" fillId="7" borderId="0" xfId="6" applyNumberFormat="1" applyFont="1" applyFill="1" applyAlignment="1">
      <alignment horizontal="center"/>
    </xf>
    <xf numFmtId="0" fontId="26" fillId="0" borderId="0" xfId="6" applyFont="1"/>
    <xf numFmtId="0" fontId="27" fillId="9" borderId="0" xfId="6" applyFont="1" applyFill="1"/>
    <xf numFmtId="170" fontId="27" fillId="9" borderId="0" xfId="3" applyNumberFormat="1" applyFont="1" applyFill="1"/>
    <xf numFmtId="170" fontId="27" fillId="0" borderId="0" xfId="3" applyNumberFormat="1" applyFont="1" applyFill="1"/>
    <xf numFmtId="0" fontId="27" fillId="10" borderId="0" xfId="6" applyFont="1" applyFill="1"/>
    <xf numFmtId="170" fontId="27" fillId="10" borderId="0" xfId="3" applyNumberFormat="1" applyFont="1" applyFill="1"/>
    <xf numFmtId="170" fontId="28" fillId="11" borderId="0" xfId="6" applyNumberFormat="1" applyFont="1" applyFill="1"/>
    <xf numFmtId="170" fontId="28" fillId="11" borderId="0" xfId="3" applyNumberFormat="1" applyFont="1" applyFill="1"/>
    <xf numFmtId="0" fontId="10" fillId="12" borderId="0" xfId="6" applyFill="1"/>
    <xf numFmtId="170" fontId="10" fillId="12" borderId="0" xfId="6" applyNumberFormat="1" applyFill="1"/>
    <xf numFmtId="0" fontId="10" fillId="3" borderId="0" xfId="6" applyFill="1"/>
    <xf numFmtId="170" fontId="10" fillId="3" borderId="0" xfId="6" applyNumberFormat="1" applyFill="1"/>
    <xf numFmtId="3" fontId="10" fillId="7" borderId="0" xfId="6" applyNumberFormat="1" applyFill="1"/>
    <xf numFmtId="170" fontId="10" fillId="3" borderId="0" xfId="3" applyNumberFormat="1" applyFont="1" applyFill="1"/>
    <xf numFmtId="171" fontId="0" fillId="0" borderId="0" xfId="3" applyNumberFormat="1" applyFont="1"/>
    <xf numFmtId="3" fontId="14" fillId="2" borderId="2" xfId="0" applyNumberFormat="1" applyFont="1" applyFill="1" applyBorder="1" applyAlignment="1">
      <alignment horizontal="right" vertical="center"/>
    </xf>
    <xf numFmtId="0" fontId="14" fillId="2" borderId="10" xfId="0" applyFont="1" applyFill="1" applyBorder="1" applyAlignment="1">
      <alignment vertical="center" wrapText="1"/>
    </xf>
    <xf numFmtId="49" fontId="13" fillId="2" borderId="10" xfId="0" applyNumberFormat="1" applyFont="1" applyFill="1" applyBorder="1" applyAlignment="1">
      <alignment vertical="center"/>
    </xf>
    <xf numFmtId="49" fontId="13" fillId="2" borderId="27" xfId="0" applyNumberFormat="1" applyFont="1" applyFill="1" applyBorder="1" applyAlignment="1">
      <alignment horizontal="right" vertical="center"/>
    </xf>
    <xf numFmtId="3" fontId="13" fillId="2" borderId="28" xfId="0" applyNumberFormat="1" applyFont="1" applyFill="1" applyBorder="1" applyAlignment="1">
      <alignment horizontal="right" vertical="center"/>
    </xf>
    <xf numFmtId="166" fontId="13" fillId="2" borderId="29" xfId="0" applyNumberFormat="1" applyFont="1" applyFill="1" applyBorder="1" applyAlignment="1">
      <alignment horizontal="right" vertical="center"/>
    </xf>
    <xf numFmtId="165" fontId="13" fillId="2" borderId="29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horizontal="left" vertical="center" wrapText="1" indent="1"/>
    </xf>
    <xf numFmtId="167" fontId="10" fillId="2" borderId="17" xfId="1" applyNumberFormat="1" applyFont="1" applyFill="1" applyBorder="1" applyAlignment="1">
      <alignment horizontal="right" vertical="center" wrapText="1"/>
    </xf>
    <xf numFmtId="0" fontId="23" fillId="2" borderId="0" xfId="0" applyFont="1" applyFill="1" applyAlignment="1">
      <alignment horizontal="left" vertical="center" wrapText="1" indent="2"/>
    </xf>
    <xf numFmtId="167" fontId="23" fillId="2" borderId="17" xfId="1" applyNumberFormat="1" applyFont="1" applyFill="1" applyBorder="1" applyAlignment="1">
      <alignment horizontal="right" vertical="center" wrapText="1"/>
    </xf>
    <xf numFmtId="0" fontId="23" fillId="2" borderId="0" xfId="0" applyFont="1" applyFill="1" applyAlignment="1">
      <alignment horizontal="left" vertical="center" wrapText="1"/>
    </xf>
    <xf numFmtId="166" fontId="13" fillId="2" borderId="26" xfId="0" applyNumberFormat="1" applyFont="1" applyFill="1" applyBorder="1" applyAlignment="1">
      <alignment horizontal="right" vertical="center" wrapText="1"/>
    </xf>
    <xf numFmtId="166" fontId="13" fillId="2" borderId="27" xfId="0" applyNumberFormat="1" applyFont="1" applyFill="1" applyBorder="1" applyAlignment="1">
      <alignment horizontal="right" vertical="center" wrapText="1"/>
    </xf>
    <xf numFmtId="166" fontId="13" fillId="2" borderId="28" xfId="0" applyNumberFormat="1" applyFont="1" applyFill="1" applyBorder="1" applyAlignment="1">
      <alignment horizontal="right" vertical="center" wrapText="1"/>
    </xf>
    <xf numFmtId="166" fontId="13" fillId="2" borderId="29" xfId="0" applyNumberFormat="1" applyFont="1" applyFill="1" applyBorder="1" applyAlignment="1">
      <alignment horizontal="right" vertical="center" wrapText="1"/>
    </xf>
    <xf numFmtId="166" fontId="13" fillId="2" borderId="8" xfId="0" applyNumberFormat="1" applyFont="1" applyFill="1" applyBorder="1" applyAlignment="1">
      <alignment horizontal="right" vertical="center" wrapText="1"/>
    </xf>
    <xf numFmtId="166" fontId="13" fillId="2" borderId="9" xfId="0" applyNumberFormat="1" applyFont="1" applyFill="1" applyBorder="1" applyAlignment="1">
      <alignment horizontal="right" vertical="center" wrapText="1"/>
    </xf>
    <xf numFmtId="166" fontId="0" fillId="0" borderId="0" xfId="0" applyNumberFormat="1"/>
    <xf numFmtId="49" fontId="18" fillId="6" borderId="11" xfId="0" applyNumberFormat="1" applyFont="1" applyFill="1" applyBorder="1" applyAlignment="1">
      <alignment horizontal="center" vertical="center" wrapText="1"/>
    </xf>
    <xf numFmtId="43" fontId="14" fillId="2" borderId="14" xfId="1" applyFont="1" applyFill="1" applyBorder="1" applyAlignment="1">
      <alignment horizontal="right" vertical="center" wrapText="1"/>
    </xf>
    <xf numFmtId="0" fontId="14" fillId="2" borderId="0" xfId="0" applyFont="1" applyFill="1" applyAlignment="1">
      <alignment vertical="center"/>
    </xf>
    <xf numFmtId="3" fontId="14" fillId="2" borderId="10" xfId="0" applyNumberFormat="1" applyFont="1" applyFill="1" applyBorder="1" applyAlignment="1">
      <alignment horizontal="right" vertical="center"/>
    </xf>
    <xf numFmtId="3" fontId="14" fillId="2" borderId="8" xfId="0" applyNumberFormat="1" applyFont="1" applyFill="1" applyBorder="1" applyAlignment="1">
      <alignment horizontal="right" vertical="center"/>
    </xf>
    <xf numFmtId="166" fontId="14" fillId="2" borderId="9" xfId="0" applyNumberFormat="1" applyFont="1" applyFill="1" applyBorder="1" applyAlignment="1">
      <alignment horizontal="right" vertical="center"/>
    </xf>
    <xf numFmtId="3" fontId="14" fillId="2" borderId="9" xfId="0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3" fontId="13" fillId="2" borderId="0" xfId="0" applyNumberFormat="1" applyFont="1" applyFill="1" applyAlignment="1">
      <alignment horizontal="right" vertical="center"/>
    </xf>
    <xf numFmtId="166" fontId="13" fillId="2" borderId="0" xfId="0" applyNumberFormat="1" applyFont="1" applyFill="1" applyAlignment="1">
      <alignment horizontal="right" vertical="center"/>
    </xf>
    <xf numFmtId="0" fontId="14" fillId="2" borderId="8" xfId="0" applyFont="1" applyFill="1" applyBorder="1" applyAlignment="1">
      <alignment horizontal="right" vertical="center"/>
    </xf>
    <xf numFmtId="0" fontId="14" fillId="2" borderId="9" xfId="0" applyFont="1" applyFill="1" applyBorder="1" applyAlignment="1">
      <alignment horizontal="right" vertical="center"/>
    </xf>
    <xf numFmtId="3" fontId="14" fillId="2" borderId="21" xfId="0" applyNumberFormat="1" applyFont="1" applyFill="1" applyBorder="1" applyAlignment="1">
      <alignment horizontal="right" vertical="center"/>
    </xf>
    <xf numFmtId="166" fontId="14" fillId="2" borderId="14" xfId="0" applyNumberFormat="1" applyFont="1" applyFill="1" applyBorder="1" applyAlignment="1">
      <alignment horizontal="right" vertical="center"/>
    </xf>
    <xf numFmtId="3" fontId="14" fillId="2" borderId="14" xfId="0" applyNumberFormat="1" applyFont="1" applyFill="1" applyBorder="1" applyAlignment="1">
      <alignment horizontal="right" vertical="center"/>
    </xf>
    <xf numFmtId="0" fontId="14" fillId="2" borderId="10" xfId="0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3" fontId="13" fillId="2" borderId="5" xfId="0" applyNumberFormat="1" applyFont="1" applyFill="1" applyBorder="1" applyAlignment="1">
      <alignment horizontal="right" vertical="center"/>
    </xf>
    <xf numFmtId="167" fontId="13" fillId="2" borderId="26" xfId="1" applyNumberFormat="1" applyFont="1" applyFill="1" applyBorder="1" applyAlignment="1">
      <alignment horizontal="right" vertical="center"/>
    </xf>
    <xf numFmtId="167" fontId="13" fillId="2" borderId="27" xfId="1" applyNumberFormat="1" applyFont="1" applyFill="1" applyBorder="1" applyAlignment="1">
      <alignment horizontal="right" vertical="center"/>
    </xf>
    <xf numFmtId="166" fontId="13" fillId="2" borderId="30" xfId="0" applyNumberFormat="1" applyFont="1" applyFill="1" applyBorder="1" applyAlignment="1">
      <alignment horizontal="right" vertical="center" wrapText="1"/>
    </xf>
    <xf numFmtId="0" fontId="24" fillId="0" borderId="0" xfId="6" applyFont="1" applyAlignment="1">
      <alignment horizontal="center" vertical="center" readingOrder="1"/>
    </xf>
    <xf numFmtId="0" fontId="20" fillId="6" borderId="0" xfId="0" applyFont="1" applyFill="1" applyAlignment="1">
      <alignment horizontal="center" vertical="center" wrapText="1"/>
    </xf>
    <xf numFmtId="0" fontId="18" fillId="6" borderId="25" xfId="0" applyFont="1" applyFill="1" applyBorder="1" applyAlignment="1">
      <alignment horizontal="center" vertical="center" wrapText="1"/>
    </xf>
    <xf numFmtId="0" fontId="18" fillId="6" borderId="20" xfId="0" applyFont="1" applyFill="1" applyBorder="1" applyAlignment="1">
      <alignment horizontal="center" vertical="center" wrapText="1"/>
    </xf>
    <xf numFmtId="0" fontId="18" fillId="6" borderId="22" xfId="0" applyFont="1" applyFill="1" applyBorder="1" applyAlignment="1">
      <alignment horizontal="center" vertical="center" wrapText="1"/>
    </xf>
    <xf numFmtId="0" fontId="18" fillId="6" borderId="23" xfId="0" applyFont="1" applyFill="1" applyBorder="1" applyAlignment="1">
      <alignment horizontal="center" vertical="center" wrapText="1"/>
    </xf>
    <xf numFmtId="0" fontId="18" fillId="6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8" fillId="6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6" borderId="13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22" fillId="6" borderId="0" xfId="0" applyFont="1" applyFill="1" applyAlignment="1">
      <alignment vertical="center" wrapText="1"/>
    </xf>
    <xf numFmtId="0" fontId="18" fillId="6" borderId="0" xfId="0" applyFont="1" applyFill="1" applyAlignment="1">
      <alignment vertical="center" wrapText="1"/>
    </xf>
  </cellXfs>
  <cellStyles count="10">
    <cellStyle name="Estilo 1" xfId="5" xr:uid="{00000000-0005-0000-0000-000000000000}"/>
    <cellStyle name="Normal" xfId="0" builtinId="0"/>
    <cellStyle name="Normal 2" xfId="8" xr:uid="{00000000-0005-0000-0000-000002000000}"/>
    <cellStyle name="Normal 2 2" xfId="6" xr:uid="{00000000-0005-0000-0000-000003000000}"/>
    <cellStyle name="Normal 2 3" xfId="9" xr:uid="{00000000-0005-0000-0000-000004000000}"/>
    <cellStyle name="Normal 3" xfId="2" xr:uid="{00000000-0005-0000-0000-000005000000}"/>
    <cellStyle name="Normal 3 2" xfId="7" xr:uid="{00000000-0005-0000-0000-000006000000}"/>
    <cellStyle name="Porcentagem 2" xfId="4" xr:uid="{00000000-0005-0000-0000-000007000000}"/>
    <cellStyle name="Vírgula" xfId="1" builtinId="3"/>
    <cellStyle name="Vírgula 2" xfId="3" xr:uid="{00000000-0005-0000-0000-000009000000}"/>
  </cellStyles>
  <dxfs count="1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7F83C"/>
      <color rgb="FF46D232"/>
      <color rgb="FF008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3.1 BP (Ativo)'!A1"/><Relationship Id="rId13" Type="http://schemas.openxmlformats.org/officeDocument/2006/relationships/hyperlink" Target="#'1.2 Mercado de energia'!A1"/><Relationship Id="rId3" Type="http://schemas.openxmlformats.org/officeDocument/2006/relationships/hyperlink" Target="#'2.2 Custos Despesas operaci'!A1"/><Relationship Id="rId7" Type="http://schemas.openxmlformats.org/officeDocument/2006/relationships/hyperlink" Target="#'2.6 Investimentos'!A1"/><Relationship Id="rId12" Type="http://schemas.openxmlformats.org/officeDocument/2006/relationships/image" Target="../media/image1.jpeg"/><Relationship Id="rId2" Type="http://schemas.openxmlformats.org/officeDocument/2006/relationships/hyperlink" Target="#'2.1 Receita'!A1"/><Relationship Id="rId1" Type="http://schemas.openxmlformats.org/officeDocument/2006/relationships/hyperlink" Target="#'1.1 Balan&#231;o de Energia'!A1"/><Relationship Id="rId6" Type="http://schemas.openxmlformats.org/officeDocument/2006/relationships/hyperlink" Target="#'2.5 Endividamento'!A1"/><Relationship Id="rId11" Type="http://schemas.openxmlformats.org/officeDocument/2006/relationships/hyperlink" Target="#'5. Fluxo de caixa'!A1"/><Relationship Id="rId5" Type="http://schemas.openxmlformats.org/officeDocument/2006/relationships/hyperlink" Target="#'2.4 Resultado Financeiro'!A1"/><Relationship Id="rId10" Type="http://schemas.openxmlformats.org/officeDocument/2006/relationships/hyperlink" Target="#'4.1 DRE'!A1"/><Relationship Id="rId4" Type="http://schemas.openxmlformats.org/officeDocument/2006/relationships/hyperlink" Target="#'2.3 LAJIDA'!A1"/><Relationship Id="rId9" Type="http://schemas.openxmlformats.org/officeDocument/2006/relationships/hyperlink" Target="#'3.2 BP (Passivo)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10.jpeg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10.jpeg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GT (&#205;ndice)'!A1"/><Relationship Id="rId1" Type="http://schemas.openxmlformats.org/officeDocument/2006/relationships/image" Target="../media/image1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Cemig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12.jpeg"/><Relationship Id="rId4" Type="http://schemas.openxmlformats.org/officeDocument/2006/relationships/hyperlink" Target="#'Cemig GT (&#205;ndice)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GT (&#205;ndice)'!A1"/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Cemig GT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7.jpeg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Cemig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8.jpeg"/><Relationship Id="rId4" Type="http://schemas.openxmlformats.org/officeDocument/2006/relationships/hyperlink" Target="#'Cemig GT (&#205;ndice)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GT (&#205;ndice)'!A1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288347</xdr:colOff>
      <xdr:row>7</xdr:row>
      <xdr:rowOff>49555</xdr:rowOff>
    </xdr:from>
    <xdr:to>
      <xdr:col>3</xdr:col>
      <xdr:colOff>450850</xdr:colOff>
      <xdr:row>9</xdr:row>
      <xdr:rowOff>95343</xdr:rowOff>
    </xdr:to>
    <xdr:sp macro="" textlink="">
      <xdr:nvSpPr>
        <xdr:cNvPr id="2" name="Retângulo Arredondad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8347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operacionais</a:t>
          </a:r>
        </a:p>
      </xdr:txBody>
    </xdr:sp>
    <xdr:clientData/>
  </xdr:twoCellAnchor>
  <xdr:twoCellAnchor>
    <xdr:from>
      <xdr:col>4</xdr:col>
      <xdr:colOff>39831</xdr:colOff>
      <xdr:row>7</xdr:row>
      <xdr:rowOff>49555</xdr:rowOff>
    </xdr:from>
    <xdr:to>
      <xdr:col>7</xdr:col>
      <xdr:colOff>202334</xdr:colOff>
      <xdr:row>9</xdr:row>
      <xdr:rowOff>95343</xdr:rowOff>
    </xdr:to>
    <xdr:sp macro="" textlink="">
      <xdr:nvSpPr>
        <xdr:cNvPr id="13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484581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Financeiros</a:t>
          </a:r>
        </a:p>
      </xdr:txBody>
    </xdr:sp>
    <xdr:clientData/>
  </xdr:twoCellAnchor>
  <xdr:twoCellAnchor>
    <xdr:from>
      <xdr:col>7</xdr:col>
      <xdr:colOff>400916</xdr:colOff>
      <xdr:row>7</xdr:row>
      <xdr:rowOff>49555</xdr:rowOff>
    </xdr:from>
    <xdr:to>
      <xdr:col>10</xdr:col>
      <xdr:colOff>563418</xdr:colOff>
      <xdr:row>9</xdr:row>
      <xdr:rowOff>95343</xdr:rowOff>
    </xdr:to>
    <xdr:sp macro="" textlink="">
      <xdr:nvSpPr>
        <xdr:cNvPr id="14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679229" y="1327493"/>
          <a:ext cx="1996064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Patrimonial</a:t>
          </a:r>
        </a:p>
      </xdr:txBody>
    </xdr:sp>
    <xdr:clientData/>
  </xdr:twoCellAnchor>
  <xdr:twoCellAnchor>
    <xdr:from>
      <xdr:col>7</xdr:col>
      <xdr:colOff>402431</xdr:colOff>
      <xdr:row>16</xdr:row>
      <xdr:rowOff>25744</xdr:rowOff>
    </xdr:from>
    <xdr:to>
      <xdr:col>10</xdr:col>
      <xdr:colOff>564933</xdr:colOff>
      <xdr:row>18</xdr:row>
      <xdr:rowOff>71532</xdr:rowOff>
    </xdr:to>
    <xdr:sp macro="" textlink="">
      <xdr:nvSpPr>
        <xdr:cNvPr id="15" name="Re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486275" y="3073744"/>
          <a:ext cx="1912721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Resultado</a:t>
          </a:r>
        </a:p>
      </xdr:txBody>
    </xdr:sp>
    <xdr:clientData/>
  </xdr:twoCellAnchor>
  <xdr:twoCellAnchor>
    <xdr:from>
      <xdr:col>0</xdr:col>
      <xdr:colOff>313748</xdr:colOff>
      <xdr:row>10</xdr:row>
      <xdr:rowOff>5209</xdr:rowOff>
    </xdr:from>
    <xdr:to>
      <xdr:col>3</xdr:col>
      <xdr:colOff>393700</xdr:colOff>
      <xdr:row>12</xdr:row>
      <xdr:rowOff>48394</xdr:rowOff>
    </xdr:to>
    <xdr:sp macro="" textlink="">
      <xdr:nvSpPr>
        <xdr:cNvPr id="17" name="Retângulo Arredondado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13748" y="1910209"/>
          <a:ext cx="1830171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de energia</a:t>
          </a:r>
        </a:p>
      </xdr:txBody>
    </xdr:sp>
    <xdr:clientData/>
  </xdr:twoCellAnchor>
  <xdr:twoCellAnchor>
    <xdr:from>
      <xdr:col>4</xdr:col>
      <xdr:colOff>77787</xdr:colOff>
      <xdr:row>9</xdr:row>
      <xdr:rowOff>179053</xdr:rowOff>
    </xdr:from>
    <xdr:to>
      <xdr:col>7</xdr:col>
      <xdr:colOff>157739</xdr:colOff>
      <xdr:row>12</xdr:row>
      <xdr:rowOff>40809</xdr:rowOff>
    </xdr:to>
    <xdr:sp macro="" textlink="">
      <xdr:nvSpPr>
        <xdr:cNvPr id="23" name="Retângulo Arredondado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522537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Operacional </a:t>
          </a:r>
        </a:p>
      </xdr:txBody>
    </xdr:sp>
    <xdr:clientData/>
  </xdr:twoCellAnchor>
  <xdr:twoCellAnchor>
    <xdr:from>
      <xdr:col>4</xdr:col>
      <xdr:colOff>77787</xdr:colOff>
      <xdr:row>12</xdr:row>
      <xdr:rowOff>104034</xdr:rowOff>
    </xdr:from>
    <xdr:to>
      <xdr:col>7</xdr:col>
      <xdr:colOff>157739</xdr:colOff>
      <xdr:row>14</xdr:row>
      <xdr:rowOff>148353</xdr:rowOff>
    </xdr:to>
    <xdr:sp macro="" textlink="">
      <xdr:nvSpPr>
        <xdr:cNvPr id="24" name="Retângulo Arredondado 2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522537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Custos e despesas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operacionais</a:t>
          </a:r>
        </a:p>
      </xdr:txBody>
    </xdr:sp>
    <xdr:clientData/>
  </xdr:twoCellAnchor>
  <xdr:twoCellAnchor>
    <xdr:from>
      <xdr:col>4</xdr:col>
      <xdr:colOff>71437</xdr:colOff>
      <xdr:row>15</xdr:row>
      <xdr:rowOff>29015</xdr:rowOff>
    </xdr:from>
    <xdr:to>
      <xdr:col>7</xdr:col>
      <xdr:colOff>151389</xdr:colOff>
      <xdr:row>17</xdr:row>
      <xdr:rowOff>72200</xdr:rowOff>
    </xdr:to>
    <xdr:sp macro="" textlink="">
      <xdr:nvSpPr>
        <xdr:cNvPr id="25" name="Retângulo Arredondado 2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516187" y="2767453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LAJIDA</a:t>
          </a:r>
        </a:p>
      </xdr:txBody>
    </xdr:sp>
    <xdr:clientData/>
  </xdr:twoCellAnchor>
  <xdr:twoCellAnchor>
    <xdr:from>
      <xdr:col>4</xdr:col>
      <xdr:colOff>71437</xdr:colOff>
      <xdr:row>17</xdr:row>
      <xdr:rowOff>135425</xdr:rowOff>
    </xdr:from>
    <xdr:to>
      <xdr:col>7</xdr:col>
      <xdr:colOff>151389</xdr:colOff>
      <xdr:row>19</xdr:row>
      <xdr:rowOff>176863</xdr:rowOff>
    </xdr:to>
    <xdr:sp macro="" textlink="">
      <xdr:nvSpPr>
        <xdr:cNvPr id="26" name="Retângulo Arredondado 2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2516187" y="3238988"/>
          <a:ext cx="1913515" cy="40656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Resultado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Financeiro</a:t>
          </a:r>
        </a:p>
      </xdr:txBody>
    </xdr:sp>
    <xdr:clientData/>
  </xdr:twoCellAnchor>
  <xdr:twoCellAnchor>
    <xdr:from>
      <xdr:col>4</xdr:col>
      <xdr:colOff>71437</xdr:colOff>
      <xdr:row>20</xdr:row>
      <xdr:rowOff>57526</xdr:rowOff>
    </xdr:from>
    <xdr:to>
      <xdr:col>7</xdr:col>
      <xdr:colOff>151389</xdr:colOff>
      <xdr:row>22</xdr:row>
      <xdr:rowOff>100711</xdr:rowOff>
    </xdr:to>
    <xdr:sp macro="" textlink="">
      <xdr:nvSpPr>
        <xdr:cNvPr id="27" name="Retângulo Arredondado 2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516187" y="3708776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</a:t>
          </a:r>
        </a:p>
      </xdr:txBody>
    </xdr:sp>
    <xdr:clientData/>
  </xdr:twoCellAnchor>
  <xdr:twoCellAnchor>
    <xdr:from>
      <xdr:col>4</xdr:col>
      <xdr:colOff>71437</xdr:colOff>
      <xdr:row>22</xdr:row>
      <xdr:rowOff>163938</xdr:rowOff>
    </xdr:from>
    <xdr:to>
      <xdr:col>7</xdr:col>
      <xdr:colOff>151389</xdr:colOff>
      <xdr:row>25</xdr:row>
      <xdr:rowOff>31749</xdr:rowOff>
    </xdr:to>
    <xdr:sp macro="" textlink="">
      <xdr:nvSpPr>
        <xdr:cNvPr id="28" name="Retângulo Arredondado 2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516187" y="4180313"/>
          <a:ext cx="1913515" cy="41549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Investimentos</a:t>
          </a:r>
        </a:p>
      </xdr:txBody>
    </xdr:sp>
    <xdr:clientData/>
  </xdr:twoCellAnchor>
  <xdr:twoCellAnchor>
    <xdr:from>
      <xdr:col>7</xdr:col>
      <xdr:colOff>452438</xdr:colOff>
      <xdr:row>9</xdr:row>
      <xdr:rowOff>179053</xdr:rowOff>
    </xdr:from>
    <xdr:to>
      <xdr:col>10</xdr:col>
      <xdr:colOff>532391</xdr:colOff>
      <xdr:row>12</xdr:row>
      <xdr:rowOff>40809</xdr:rowOff>
    </xdr:to>
    <xdr:sp macro="" textlink="">
      <xdr:nvSpPr>
        <xdr:cNvPr id="29" name="Retângulo Arredondado 2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730751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Ativo</a:t>
          </a:r>
        </a:p>
      </xdr:txBody>
    </xdr:sp>
    <xdr:clientData/>
  </xdr:twoCellAnchor>
  <xdr:twoCellAnchor>
    <xdr:from>
      <xdr:col>7</xdr:col>
      <xdr:colOff>452438</xdr:colOff>
      <xdr:row>12</xdr:row>
      <xdr:rowOff>104034</xdr:rowOff>
    </xdr:from>
    <xdr:to>
      <xdr:col>10</xdr:col>
      <xdr:colOff>532391</xdr:colOff>
      <xdr:row>14</xdr:row>
      <xdr:rowOff>148353</xdr:rowOff>
    </xdr:to>
    <xdr:sp macro="" textlink="">
      <xdr:nvSpPr>
        <xdr:cNvPr id="30" name="Retângulo Arredondado 2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730751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Passivo</a:t>
          </a:r>
        </a:p>
      </xdr:txBody>
    </xdr:sp>
    <xdr:clientData/>
  </xdr:twoCellAnchor>
  <xdr:twoCellAnchor>
    <xdr:from>
      <xdr:col>7</xdr:col>
      <xdr:colOff>440535</xdr:colOff>
      <xdr:row>18</xdr:row>
      <xdr:rowOff>167148</xdr:rowOff>
    </xdr:from>
    <xdr:to>
      <xdr:col>10</xdr:col>
      <xdr:colOff>520488</xdr:colOff>
      <xdr:row>21</xdr:row>
      <xdr:rowOff>28904</xdr:rowOff>
    </xdr:to>
    <xdr:sp macro="" textlink="">
      <xdr:nvSpPr>
        <xdr:cNvPr id="31" name="Retângulo Arredondado 3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4524379" y="3596148"/>
          <a:ext cx="1830172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DRE</a:t>
          </a:r>
        </a:p>
      </xdr:txBody>
    </xdr:sp>
    <xdr:clientData/>
  </xdr:twoCellAnchor>
  <xdr:twoCellAnchor>
    <xdr:from>
      <xdr:col>7</xdr:col>
      <xdr:colOff>392911</xdr:colOff>
      <xdr:row>22</xdr:row>
      <xdr:rowOff>163565</xdr:rowOff>
    </xdr:from>
    <xdr:to>
      <xdr:col>10</xdr:col>
      <xdr:colOff>554292</xdr:colOff>
      <xdr:row>25</xdr:row>
      <xdr:rowOff>20465</xdr:rowOff>
    </xdr:to>
    <xdr:sp macro="" textlink="">
      <xdr:nvSpPr>
        <xdr:cNvPr id="32" name="Retângulo Arredondado 3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4476755" y="4354565"/>
          <a:ext cx="1911600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Demonstração do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Fluxos de caixa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571499</xdr:colOff>
      <xdr:row>5</xdr:row>
      <xdr:rowOff>165545</xdr:rowOff>
    </xdr:to>
    <xdr:pic>
      <xdr:nvPicPr>
        <xdr:cNvPr id="33" name="Imagem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88968" cy="1118045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178595</xdr:rowOff>
    </xdr:from>
    <xdr:to>
      <xdr:col>11</xdr:col>
      <xdr:colOff>11906</xdr:colOff>
      <xdr:row>4</xdr:row>
      <xdr:rowOff>7939</xdr:rowOff>
    </xdr:to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452562" y="178595"/>
          <a:ext cx="4976813" cy="591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4000" b="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RESULTADOS</a:t>
          </a:r>
          <a:r>
            <a:rPr lang="pt-BR" sz="400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 </a:t>
          </a:r>
          <a:r>
            <a:rPr lang="pt-BR" sz="40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xdr:txBody>
    </xdr:sp>
    <xdr:clientData/>
  </xdr:twoCellAnchor>
  <xdr:twoCellAnchor>
    <xdr:from>
      <xdr:col>0</xdr:col>
      <xdr:colOff>313748</xdr:colOff>
      <xdr:row>12</xdr:row>
      <xdr:rowOff>130969</xdr:rowOff>
    </xdr:from>
    <xdr:to>
      <xdr:col>3</xdr:col>
      <xdr:colOff>393700</xdr:colOff>
      <xdr:row>14</xdr:row>
      <xdr:rowOff>174154</xdr:rowOff>
    </xdr:to>
    <xdr:sp macro="" textlink="">
      <xdr:nvSpPr>
        <xdr:cNvPr id="21" name="Retângulo Arredondado 1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13748" y="2416969"/>
          <a:ext cx="1830171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Venda da energia por 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.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.     classe de consumo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4</xdr:row>
      <xdr:rowOff>329060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10625" cy="1091060"/>
        </a:xfrm>
        <a:prstGeom prst="rect">
          <a:avLst/>
        </a:prstGeom>
      </xdr:spPr>
    </xdr:pic>
    <xdr:clientData/>
  </xdr:twoCellAnchor>
  <xdr:twoCellAnchor>
    <xdr:from>
      <xdr:col>1</xdr:col>
      <xdr:colOff>735013</xdr:colOff>
      <xdr:row>0</xdr:row>
      <xdr:rowOff>60326</xdr:rowOff>
    </xdr:from>
    <xdr:to>
      <xdr:col>5</xdr:col>
      <xdr:colOff>0</xdr:colOff>
      <xdr:row>4</xdr:row>
      <xdr:rowOff>381000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1389857" y="60326"/>
          <a:ext cx="7420768" cy="1082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3.1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ATIVO</a:t>
          </a:r>
        </a:p>
      </xdr:txBody>
    </xdr:sp>
    <xdr:clientData/>
  </xdr:twoCellAnchor>
  <xdr:twoCellAnchor>
    <xdr:from>
      <xdr:col>4</xdr:col>
      <xdr:colOff>89349</xdr:colOff>
      <xdr:row>4</xdr:row>
      <xdr:rowOff>27783</xdr:rowOff>
    </xdr:from>
    <xdr:to>
      <xdr:col>4</xdr:col>
      <xdr:colOff>1005138</xdr:colOff>
      <xdr:row>4</xdr:row>
      <xdr:rowOff>252776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pSpPr/>
      </xdr:nvGrpSpPr>
      <xdr:grpSpPr>
        <a:xfrm>
          <a:off x="7566474" y="789783"/>
          <a:ext cx="915789" cy="224993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95250</xdr:colOff>
      <xdr:row>4</xdr:row>
      <xdr:rowOff>392907</xdr:rowOff>
    </xdr:from>
    <xdr:to>
      <xdr:col>3</xdr:col>
      <xdr:colOff>1085850</xdr:colOff>
      <xdr:row>6</xdr:row>
      <xdr:rowOff>172244</xdr:rowOff>
    </xdr:to>
    <xdr:pic>
      <xdr:nvPicPr>
        <xdr:cNvPr id="9" name="Imagem 8" descr="Descrição: Cemig GT color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154907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81410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67750" cy="1081535"/>
        </a:xfrm>
        <a:prstGeom prst="rect">
          <a:avLst/>
        </a:prstGeom>
      </xdr:spPr>
    </xdr:pic>
    <xdr:clientData/>
  </xdr:twoCellAnchor>
  <xdr:twoCellAnchor>
    <xdr:from>
      <xdr:col>1</xdr:col>
      <xdr:colOff>417514</xdr:colOff>
      <xdr:row>0</xdr:row>
      <xdr:rowOff>60326</xdr:rowOff>
    </xdr:from>
    <xdr:to>
      <xdr:col>5</xdr:col>
      <xdr:colOff>0</xdr:colOff>
      <xdr:row>5</xdr:row>
      <xdr:rowOff>133350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1143795" y="60326"/>
          <a:ext cx="7523955" cy="1073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3.2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PASSIVO</a:t>
          </a:r>
        </a:p>
      </xdr:txBody>
    </xdr:sp>
    <xdr:clientData/>
  </xdr:twoCellAnchor>
  <xdr:twoCellAnchor>
    <xdr:from>
      <xdr:col>4</xdr:col>
      <xdr:colOff>284397</xdr:colOff>
      <xdr:row>4</xdr:row>
      <xdr:rowOff>0</xdr:rowOff>
    </xdr:from>
    <xdr:to>
      <xdr:col>4</xdr:col>
      <xdr:colOff>1096204</xdr:colOff>
      <xdr:row>5</xdr:row>
      <xdr:rowOff>10681</xdr:rowOff>
    </xdr:to>
    <xdr:grpSp>
      <xdr:nvGrpSpPr>
        <xdr:cNvPr id="8" name="Agrupar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pSpPr/>
      </xdr:nvGrpSpPr>
      <xdr:grpSpPr>
        <a:xfrm>
          <a:off x="7678178" y="785813"/>
          <a:ext cx="811807" cy="224993"/>
          <a:chOff x="7817675" y="768144"/>
          <a:chExt cx="918516" cy="249238"/>
        </a:xfrm>
      </xdr:grpSpPr>
      <xdr:sp macro="" textlink="">
        <xdr:nvSpPr>
          <xdr:cNvPr id="9" name="Retângulo Arredondado 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>
            <a:extLst>
              <a:ext uri="{FF2B5EF4-FFF2-40B4-BE49-F238E27FC236}">
                <a16:creationId xmlns:a16="http://schemas.microsoft.com/office/drawing/2014/main" id="{00000000-0008-0000-0A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4</xdr:col>
      <xdr:colOff>283369</xdr:colOff>
      <xdr:row>5</xdr:row>
      <xdr:rowOff>95250</xdr:rowOff>
    </xdr:from>
    <xdr:to>
      <xdr:col>5</xdr:col>
      <xdr:colOff>0</xdr:colOff>
      <xdr:row>6</xdr:row>
      <xdr:rowOff>255587</xdr:rowOff>
    </xdr:to>
    <xdr:pic>
      <xdr:nvPicPr>
        <xdr:cNvPr id="11" name="Imagem 10" descr="Descrição: Cemig GT color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1095375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411702</xdr:colOff>
      <xdr:row>5</xdr:row>
      <xdr:rowOff>173483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43546" cy="1125983"/>
        </a:xfrm>
        <a:prstGeom prst="rect">
          <a:avLst/>
        </a:prstGeom>
      </xdr:spPr>
    </xdr:pic>
    <xdr:clientData/>
  </xdr:twoCellAnchor>
  <xdr:twoCellAnchor>
    <xdr:from>
      <xdr:col>1</xdr:col>
      <xdr:colOff>827088</xdr:colOff>
      <xdr:row>0</xdr:row>
      <xdr:rowOff>160337</xdr:rowOff>
    </xdr:from>
    <xdr:to>
      <xdr:col>4</xdr:col>
      <xdr:colOff>416718</xdr:colOff>
      <xdr:row>5</xdr:row>
      <xdr:rowOff>119062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1517651" y="160337"/>
          <a:ext cx="6030911" cy="911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4.1 DEMONSTRAÇÕES DOS RESULTADOS</a:t>
          </a:r>
        </a:p>
        <a:p>
          <a:pPr algn="ctr"/>
          <a:r>
            <a:rPr lang="pt-BR" sz="24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xdr:txBody>
    </xdr:sp>
    <xdr:clientData/>
  </xdr:twoCellAnchor>
  <xdr:twoCellAnchor>
    <xdr:from>
      <xdr:col>3</xdr:col>
      <xdr:colOff>928693</xdr:colOff>
      <xdr:row>4</xdr:row>
      <xdr:rowOff>57149</xdr:rowOff>
    </xdr:from>
    <xdr:to>
      <xdr:col>4</xdr:col>
      <xdr:colOff>330007</xdr:colOff>
      <xdr:row>5</xdr:row>
      <xdr:rowOff>99579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pSpPr/>
      </xdr:nvGrpSpPr>
      <xdr:grpSpPr>
        <a:xfrm>
          <a:off x="6655599" y="819149"/>
          <a:ext cx="806252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B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B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845351</xdr:colOff>
      <xdr:row>6</xdr:row>
      <xdr:rowOff>47625</xdr:rowOff>
    </xdr:from>
    <xdr:to>
      <xdr:col>4</xdr:col>
      <xdr:colOff>431013</xdr:colOff>
      <xdr:row>7</xdr:row>
      <xdr:rowOff>327025</xdr:rowOff>
    </xdr:to>
    <xdr:pic>
      <xdr:nvPicPr>
        <xdr:cNvPr id="9" name="Imagem 8" descr="Descrição: Cemig GT color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7" y="1190625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5</xdr:row>
      <xdr:rowOff>165546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03469" cy="1118046"/>
        </a:xfrm>
        <a:prstGeom prst="rect">
          <a:avLst/>
        </a:prstGeom>
      </xdr:spPr>
    </xdr:pic>
    <xdr:clientData/>
  </xdr:twoCellAnchor>
  <xdr:twoCellAnchor>
    <xdr:from>
      <xdr:col>1</xdr:col>
      <xdr:colOff>896937</xdr:colOff>
      <xdr:row>1</xdr:row>
      <xdr:rowOff>20637</xdr:rowOff>
    </xdr:from>
    <xdr:to>
      <xdr:col>4</xdr:col>
      <xdr:colOff>0</xdr:colOff>
      <xdr:row>6</xdr:row>
      <xdr:rowOff>25400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1087437" y="211137"/>
          <a:ext cx="7616032" cy="9572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5.0 DEMONSTRAÇÕES DOS FLUXOS DE CAIXA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xdr:txBody>
    </xdr:sp>
    <xdr:clientData/>
  </xdr:twoCellAnchor>
  <xdr:twoCellAnchor editAs="oneCell">
    <xdr:from>
      <xdr:col>2</xdr:col>
      <xdr:colOff>583407</xdr:colOff>
      <xdr:row>6</xdr:row>
      <xdr:rowOff>1</xdr:rowOff>
    </xdr:from>
    <xdr:to>
      <xdr:col>3</xdr:col>
      <xdr:colOff>323850</xdr:colOff>
      <xdr:row>7</xdr:row>
      <xdr:rowOff>160338</xdr:rowOff>
    </xdr:to>
    <xdr:pic>
      <xdr:nvPicPr>
        <xdr:cNvPr id="9" name="Imagem 8" descr="Descrição: Cemig GT color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6563" y="1143001"/>
          <a:ext cx="990600" cy="2794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396933</xdr:colOff>
      <xdr:row>4</xdr:row>
      <xdr:rowOff>6783</xdr:rowOff>
    </xdr:from>
    <xdr:to>
      <xdr:col>3</xdr:col>
      <xdr:colOff>1208740</xdr:colOff>
      <xdr:row>5</xdr:row>
      <xdr:rowOff>41276</xdr:rowOff>
    </xdr:to>
    <xdr:grpSp>
      <xdr:nvGrpSpPr>
        <xdr:cNvPr id="8" name="Agrupar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pSpPr/>
      </xdr:nvGrpSpPr>
      <xdr:grpSpPr>
        <a:xfrm>
          <a:off x="7850246" y="768783"/>
          <a:ext cx="811807" cy="224993"/>
          <a:chOff x="7817675" y="768144"/>
          <a:chExt cx="918516" cy="249238"/>
        </a:xfrm>
      </xdr:grpSpPr>
      <xdr:sp macro="" textlink="">
        <xdr:nvSpPr>
          <xdr:cNvPr id="10" name="Retângulo Arredondado 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C00-00000A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1" name="Seta para a Direita 9">
            <a:extLst>
              <a:ext uri="{FF2B5EF4-FFF2-40B4-BE49-F238E27FC236}">
                <a16:creationId xmlns:a16="http://schemas.microsoft.com/office/drawing/2014/main" id="{00000000-0008-0000-0C00-00000B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318418</xdr:colOff>
      <xdr:row>33</xdr:row>
      <xdr:rowOff>144717</xdr:rowOff>
    </xdr:from>
    <xdr:to>
      <xdr:col>6</xdr:col>
      <xdr:colOff>871764</xdr:colOff>
      <xdr:row>33</xdr:row>
      <xdr:rowOff>146305</xdr:rowOff>
    </xdr:to>
    <xdr:cxnSp macro="">
      <xdr:nvCxnSpPr>
        <xdr:cNvPr id="2" name="Conector angulad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rot="10800000">
          <a:off x="7747918" y="4335717"/>
          <a:ext cx="0" cy="1588"/>
        </a:xfrm>
        <a:prstGeom prst="bentConnector3">
          <a:avLst>
            <a:gd name="adj1" fmla="val 50000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39</xdr:row>
      <xdr:rowOff>57150</xdr:rowOff>
    </xdr:from>
    <xdr:to>
      <xdr:col>3</xdr:col>
      <xdr:colOff>628650</xdr:colOff>
      <xdr:row>46</xdr:row>
      <xdr:rowOff>142875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285750" y="5276850"/>
          <a:ext cx="4000500" cy="121920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0</xdr:col>
      <xdr:colOff>295275</xdr:colOff>
      <xdr:row>23</xdr:row>
      <xdr:rowOff>85725</xdr:rowOff>
    </xdr:from>
    <xdr:to>
      <xdr:col>3</xdr:col>
      <xdr:colOff>609600</xdr:colOff>
      <xdr:row>37</xdr:row>
      <xdr:rowOff>38100</xdr:rowOff>
    </xdr:to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295275" y="2590800"/>
          <a:ext cx="3971925" cy="234315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0</xdr:col>
      <xdr:colOff>833438</xdr:colOff>
      <xdr:row>11</xdr:row>
      <xdr:rowOff>86591</xdr:rowOff>
    </xdr:from>
    <xdr:to>
      <xdr:col>7</xdr:col>
      <xdr:colOff>464343</xdr:colOff>
      <xdr:row>16</xdr:row>
      <xdr:rowOff>22797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833438" y="248516"/>
          <a:ext cx="7374730" cy="745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/>
        <a:p>
          <a:pPr algn="ctr" rtl="0">
            <a:defRPr sz="1000"/>
          </a:pPr>
          <a:r>
            <a:rPr lang="pt-BR" sz="1800" b="1" i="1" u="none" strike="noStrike" baseline="0">
              <a:solidFill>
                <a:srgbClr val="000000"/>
              </a:solidFill>
              <a:latin typeface="Arial"/>
              <a:cs typeface="Arial"/>
            </a:rPr>
            <a:t>BALANÇO DE ENERGIA ELÉTRICA </a:t>
          </a:r>
          <a:r>
            <a:rPr lang="pt-BR" sz="1800" b="1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– Janeiro a Dezembro de 2020</a:t>
          </a:r>
        </a:p>
        <a:p>
          <a:pPr algn="ctr" rtl="0">
            <a:defRPr sz="1000"/>
          </a:pPr>
          <a:r>
            <a:rPr lang="pt-BR" sz="1800" b="1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CEMIG Geração</a:t>
          </a:r>
        </a:p>
      </xdr:txBody>
    </xdr:sp>
    <xdr:clientData/>
  </xdr:twoCellAnchor>
  <xdr:twoCellAnchor>
    <xdr:from>
      <xdr:col>6</xdr:col>
      <xdr:colOff>110118</xdr:colOff>
      <xdr:row>23</xdr:row>
      <xdr:rowOff>4087</xdr:rowOff>
    </xdr:from>
    <xdr:to>
      <xdr:col>8</xdr:col>
      <xdr:colOff>451126</xdr:colOff>
      <xdr:row>25</xdr:row>
      <xdr:rowOff>22577</xdr:rowOff>
    </xdr:to>
    <xdr:sp macro="" textlink="">
      <xdr:nvSpPr>
        <xdr:cNvPr id="6" name="AutoShape 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7558668" y="2509162"/>
          <a:ext cx="1245883" cy="380440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solidFill>
                <a:schemeClr val="bg1"/>
              </a:solidFill>
              <a:latin typeface="Arial" charset="0"/>
            </a:rPr>
            <a:t>14.066  GWh</a:t>
          </a:r>
        </a:p>
      </xdr:txBody>
    </xdr:sp>
    <xdr:clientData/>
  </xdr:twoCellAnchor>
  <xdr:twoCellAnchor>
    <xdr:from>
      <xdr:col>5</xdr:col>
      <xdr:colOff>962025</xdr:colOff>
      <xdr:row>23</xdr:row>
      <xdr:rowOff>152400</xdr:rowOff>
    </xdr:from>
    <xdr:to>
      <xdr:col>5</xdr:col>
      <xdr:colOff>962025</xdr:colOff>
      <xdr:row>44</xdr:row>
      <xdr:rowOff>95250</xdr:rowOff>
    </xdr:to>
    <xdr:sp macro="" textlink="">
      <xdr:nvSpPr>
        <xdr:cNvPr id="7" name="Line 2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7381875" y="2657475"/>
          <a:ext cx="0" cy="346710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952500</xdr:colOff>
      <xdr:row>23</xdr:row>
      <xdr:rowOff>152400</xdr:rowOff>
    </xdr:from>
    <xdr:to>
      <xdr:col>5</xdr:col>
      <xdr:colOff>1466850</xdr:colOff>
      <xdr:row>23</xdr:row>
      <xdr:rowOff>152400</xdr:rowOff>
    </xdr:to>
    <xdr:sp macro="" textlink="">
      <xdr:nvSpPr>
        <xdr:cNvPr id="8" name="Line 2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7372350" y="2657475"/>
          <a:ext cx="76200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320820</xdr:colOff>
      <xdr:row>39</xdr:row>
      <xdr:rowOff>111398</xdr:rowOff>
    </xdr:from>
    <xdr:to>
      <xdr:col>3</xdr:col>
      <xdr:colOff>685034</xdr:colOff>
      <xdr:row>42</xdr:row>
      <xdr:rowOff>86554</xdr:rowOff>
    </xdr:to>
    <xdr:sp macro="" textlink="">
      <xdr:nvSpPr>
        <xdr:cNvPr id="9" name="Text Box 3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20820" y="5331098"/>
          <a:ext cx="4021814" cy="460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>
            <a:lnSpc>
              <a:spcPts val="1400"/>
            </a:lnSpc>
          </a:pPr>
          <a:r>
            <a:rPr lang="pt-BR" sz="1400" b="1" u="sng">
              <a:solidFill>
                <a:srgbClr val="0000FF"/>
              </a:solidFill>
              <a:latin typeface="Arial" charset="0"/>
            </a:rPr>
            <a:t>Contratos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 de Compra</a:t>
          </a:r>
          <a:r>
            <a:rPr lang="pt-BR" sz="1000" b="1" u="sng" baseline="30000">
              <a:solidFill>
                <a:srgbClr val="0000FF"/>
              </a:solidFill>
              <a:latin typeface="Arial" charset="0"/>
            </a:rPr>
            <a:t>		</a:t>
          </a:r>
          <a:r>
            <a:rPr lang="pt-BR" sz="1000" b="1" u="sng" baseline="0">
              <a:solidFill>
                <a:srgbClr val="0000FF"/>
              </a:solidFill>
              <a:latin typeface="Arial" charset="0"/>
            </a:rPr>
            <a:t>                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1.057</a:t>
          </a:r>
          <a:endParaRPr lang="pt-BR" sz="1400" b="1" u="sng">
            <a:solidFill>
              <a:srgbClr val="0000FF"/>
            </a:solidFill>
            <a:latin typeface="Arial" charset="0"/>
          </a:endParaRPr>
        </a:p>
      </xdr:txBody>
    </xdr:sp>
    <xdr:clientData/>
  </xdr:twoCellAnchor>
  <xdr:twoCellAnchor>
    <xdr:from>
      <xdr:col>0</xdr:col>
      <xdr:colOff>255769</xdr:colOff>
      <xdr:row>26</xdr:row>
      <xdr:rowOff>96049</xdr:rowOff>
    </xdr:from>
    <xdr:to>
      <xdr:col>3</xdr:col>
      <xdr:colOff>729115</xdr:colOff>
      <xdr:row>31</xdr:row>
      <xdr:rowOff>138425</xdr:rowOff>
    </xdr:to>
    <xdr:sp macro="" textlink="">
      <xdr:nvSpPr>
        <xdr:cNvPr id="10" name="Text Box 3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55769" y="3124999"/>
          <a:ext cx="4130946" cy="852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>
            <a:lnSpc>
              <a:spcPts val="1000"/>
            </a:lnSpc>
          </a:pPr>
          <a:r>
            <a:rPr lang="pt-BR" sz="1400" b="1" u="sng">
              <a:solidFill>
                <a:srgbClr val="0000FF"/>
              </a:solidFill>
              <a:latin typeface="Arial" charset="0"/>
            </a:rPr>
            <a:t>Geração - Centro de Gravidade	        34.708</a:t>
          </a:r>
        </a:p>
        <a:p>
          <a:pPr algn="l" eaLnBrk="0" hangingPunct="0">
            <a:lnSpc>
              <a:spcPts val="1400"/>
            </a:lnSpc>
          </a:pPr>
          <a:r>
            <a:rPr lang="pt-BR" sz="1400" b="1">
              <a:solidFill>
                <a:srgbClr val="000000"/>
              </a:solidFill>
              <a:latin typeface="Arial" charset="0"/>
            </a:rPr>
            <a:t>Cemig			        </a:t>
          </a:r>
          <a:r>
            <a:rPr lang="pt-BR" sz="1400" b="1" baseline="0">
              <a:solidFill>
                <a:srgbClr val="000000"/>
              </a:solidFill>
              <a:latin typeface="Arial" charset="0"/>
            </a:rPr>
            <a:t>33.343</a:t>
          </a:r>
          <a:endParaRPr lang="pt-BR" sz="1400" b="1">
            <a:solidFill>
              <a:srgbClr val="000000"/>
            </a:solidFill>
            <a:latin typeface="Arial" charset="0"/>
          </a:endParaRPr>
        </a:p>
        <a:p>
          <a:pPr algn="l" eaLnBrk="0" hangingPunct="0">
            <a:lnSpc>
              <a:spcPts val="1700"/>
            </a:lnSpc>
          </a:pPr>
          <a:r>
            <a:rPr lang="pt-BR" sz="1400" b="1">
              <a:solidFill>
                <a:srgbClr val="000000"/>
              </a:solidFill>
              <a:latin typeface="Arial" charset="0"/>
            </a:rPr>
            <a:t>Cemig   -   14,5% Igarapava</a:t>
          </a:r>
          <a:r>
            <a:rPr lang="pt-BR" sz="1000" b="1" kern="1200" baseline="30000">
              <a:solidFill>
                <a:schemeClr val="tx1"/>
              </a:solidFill>
              <a:latin typeface="Times New Roman" charset="0"/>
              <a:ea typeface="+mn-ea"/>
              <a:cs typeface="+mn-cs"/>
            </a:rPr>
            <a:t>	                  </a:t>
          </a:r>
          <a:r>
            <a:rPr lang="pt-BR" sz="1400" b="1" kern="1200" baseline="0">
              <a:solidFill>
                <a:srgbClr val="000000"/>
              </a:solidFill>
              <a:latin typeface="Arial" charset="0"/>
              <a:ea typeface="+mn-ea"/>
              <a:cs typeface="+mn-cs"/>
            </a:rPr>
            <a:t>     198</a:t>
          </a:r>
          <a:r>
            <a:rPr lang="pt-BR" sz="1200" b="1" kern="1200" baseline="30000">
              <a:solidFill>
                <a:schemeClr val="tx1"/>
              </a:solidFill>
              <a:latin typeface="Times New Roman" charset="0"/>
              <a:ea typeface="+mn-ea"/>
              <a:cs typeface="+mn-cs"/>
            </a:rPr>
            <a:t>   </a:t>
          </a:r>
          <a:br>
            <a:rPr lang="pt-BR" sz="1400" b="1">
              <a:solidFill>
                <a:srgbClr val="000000"/>
              </a:solidFill>
              <a:latin typeface="Arial" charset="0"/>
            </a:rPr>
          </a:br>
          <a:r>
            <a:rPr lang="pt-BR" sz="1400" b="1">
              <a:solidFill>
                <a:srgbClr val="000000"/>
              </a:solidFill>
              <a:latin typeface="Arial" charset="0"/>
            </a:rPr>
            <a:t>Autoprodução  -  Igarapava	            </a:t>
          </a:r>
          <a:r>
            <a:rPr lang="pt-BR" sz="1200" b="1" kern="1200" baseline="0">
              <a:solidFill>
                <a:schemeClr val="tx1"/>
              </a:solidFill>
              <a:latin typeface="Times New Roman" charset="0"/>
              <a:ea typeface="+mn-ea"/>
              <a:cs typeface="+mn-cs"/>
            </a:rPr>
            <a:t>1.167</a:t>
          </a:r>
          <a:endParaRPr lang="pt-BR" sz="1400" b="1" kern="1200">
            <a:solidFill>
              <a:schemeClr val="tx1"/>
            </a:solidFill>
            <a:latin typeface="Arial" charset="0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394176</xdr:colOff>
      <xdr:row>33</xdr:row>
      <xdr:rowOff>1099</xdr:rowOff>
    </xdr:from>
    <xdr:to>
      <xdr:col>5</xdr:col>
      <xdr:colOff>962489</xdr:colOff>
      <xdr:row>33</xdr:row>
      <xdr:rowOff>2687</xdr:rowOff>
    </xdr:to>
    <xdr:cxnSp macro="">
      <xdr:nvCxnSpPr>
        <xdr:cNvPr id="11" name="Conector angulad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rot="10800000">
          <a:off x="6814026" y="4192099"/>
          <a:ext cx="568313" cy="1588"/>
        </a:xfrm>
        <a:prstGeom prst="bentConnector3">
          <a:avLst>
            <a:gd name="adj1" fmla="val 50000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1080710</xdr:colOff>
      <xdr:row>23</xdr:row>
      <xdr:rowOff>68427</xdr:rowOff>
    </xdr:from>
    <xdr:to>
      <xdr:col>5</xdr:col>
      <xdr:colOff>419563</xdr:colOff>
      <xdr:row>41</xdr:row>
      <xdr:rowOff>23091</xdr:rowOff>
    </xdr:to>
    <xdr:sp macro="" textlink="">
      <xdr:nvSpPr>
        <xdr:cNvPr id="12" name="Rectangle 6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4738310" y="2573502"/>
          <a:ext cx="2101103" cy="2993139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>
            <a:lnSpc>
              <a:spcPts val="1600"/>
            </a:lnSpc>
          </a:pPr>
          <a:r>
            <a:rPr lang="pt-BR" sz="1400" b="1">
              <a:solidFill>
                <a:srgbClr val="0000FF"/>
              </a:solidFill>
              <a:latin typeface="Arial" charset="0"/>
            </a:rPr>
            <a:t>Energia Total</a:t>
          </a:r>
        </a:p>
        <a:p>
          <a:pPr eaLnBrk="0" hangingPunct="0">
            <a:lnSpc>
              <a:spcPts val="1900"/>
            </a:lnSpc>
          </a:pPr>
          <a:r>
            <a:rPr lang="pt-BR" sz="1400" b="1">
              <a:solidFill>
                <a:srgbClr val="0000FF"/>
              </a:solidFill>
              <a:latin typeface="Arial" charset="0"/>
            </a:rPr>
            <a:t>35.922 GWh</a:t>
          </a:r>
        </a:p>
      </xdr:txBody>
    </xdr:sp>
    <xdr:clientData/>
  </xdr:twoCellAnchor>
  <xdr:twoCellAnchor>
    <xdr:from>
      <xdr:col>6</xdr:col>
      <xdr:colOff>160894</xdr:colOff>
      <xdr:row>28</xdr:row>
      <xdr:rowOff>71463</xdr:rowOff>
    </xdr:from>
    <xdr:to>
      <xdr:col>8</xdr:col>
      <xdr:colOff>501902</xdr:colOff>
      <xdr:row>30</xdr:row>
      <xdr:rowOff>86778</xdr:rowOff>
    </xdr:to>
    <xdr:sp macro="" textlink="">
      <xdr:nvSpPr>
        <xdr:cNvPr id="13" name="AutoShape 9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7609444" y="3424263"/>
          <a:ext cx="1245883" cy="339165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solidFill>
                <a:schemeClr val="bg1"/>
              </a:solidFill>
              <a:latin typeface="Arial" charset="0"/>
            </a:rPr>
            <a:t>18.694 GWh</a:t>
          </a:r>
        </a:p>
      </xdr:txBody>
    </xdr:sp>
    <xdr:clientData/>
  </xdr:twoCellAnchor>
  <xdr:twoCellAnchor>
    <xdr:from>
      <xdr:col>5</xdr:col>
      <xdr:colOff>1267877</xdr:colOff>
      <xdr:row>25</xdr:row>
      <xdr:rowOff>86591</xdr:rowOff>
    </xdr:from>
    <xdr:to>
      <xdr:col>8</xdr:col>
      <xdr:colOff>805394</xdr:colOff>
      <xdr:row>27</xdr:row>
      <xdr:rowOff>38460</xdr:rowOff>
    </xdr:to>
    <xdr:sp macro="" textlink="">
      <xdr:nvSpPr>
        <xdr:cNvPr id="14" name="Text Box 10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7449602" y="2953616"/>
          <a:ext cx="1709217" cy="27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Contratos Bilaterais</a:t>
          </a:r>
        </a:p>
      </xdr:txBody>
    </xdr:sp>
    <xdr:clientData/>
  </xdr:twoCellAnchor>
  <xdr:twoCellAnchor>
    <xdr:from>
      <xdr:col>5</xdr:col>
      <xdr:colOff>962025</xdr:colOff>
      <xdr:row>29</xdr:row>
      <xdr:rowOff>95250</xdr:rowOff>
    </xdr:from>
    <xdr:to>
      <xdr:col>5</xdr:col>
      <xdr:colOff>1476375</xdr:colOff>
      <xdr:row>29</xdr:row>
      <xdr:rowOff>95250</xdr:rowOff>
    </xdr:to>
    <xdr:sp macro="" textlink="">
      <xdr:nvSpPr>
        <xdr:cNvPr id="15" name="Line 2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ShapeType="1"/>
        </xdr:cNvSpPr>
      </xdr:nvSpPr>
      <xdr:spPr bwMode="auto">
        <a:xfrm>
          <a:off x="7381875" y="3609975"/>
          <a:ext cx="66675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187266</xdr:colOff>
      <xdr:row>34</xdr:row>
      <xdr:rowOff>15901</xdr:rowOff>
    </xdr:from>
    <xdr:to>
      <xdr:col>8</xdr:col>
      <xdr:colOff>606701</xdr:colOff>
      <xdr:row>36</xdr:row>
      <xdr:rowOff>54749</xdr:rowOff>
    </xdr:to>
    <xdr:sp macro="" textlink="">
      <xdr:nvSpPr>
        <xdr:cNvPr id="16" name="AutoShape 1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7635816" y="4368826"/>
          <a:ext cx="1324310" cy="391273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marL="0" indent="0" algn="ctr" rtl="0" eaLnBrk="0" fontAlgn="base" hangingPunct="0">
            <a:spcBef>
              <a:spcPct val="0"/>
            </a:spcBef>
            <a:spcAft>
              <a:spcPct val="0"/>
            </a:spcAft>
          </a:pPr>
          <a:r>
            <a:rPr lang="pt-BR" sz="1200" b="1" kern="1200">
              <a:solidFill>
                <a:schemeClr val="bg1"/>
              </a:solidFill>
              <a:latin typeface="Arial" charset="0"/>
              <a:ea typeface="+mn-ea"/>
              <a:cs typeface="+mn-cs"/>
            </a:rPr>
            <a:t>996 GWh</a:t>
          </a:r>
        </a:p>
      </xdr:txBody>
    </xdr:sp>
    <xdr:clientData/>
  </xdr:twoCellAnchor>
  <xdr:twoCellAnchor>
    <xdr:from>
      <xdr:col>5</xdr:col>
      <xdr:colOff>1483801</xdr:colOff>
      <xdr:row>31</xdr:row>
      <xdr:rowOff>51666</xdr:rowOff>
    </xdr:from>
    <xdr:to>
      <xdr:col>8</xdr:col>
      <xdr:colOff>805418</xdr:colOff>
      <xdr:row>33</xdr:row>
      <xdr:rowOff>3535</xdr:rowOff>
    </xdr:to>
    <xdr:sp macro="" textlink="">
      <xdr:nvSpPr>
        <xdr:cNvPr id="17" name="Text Box 1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7446451" y="3890241"/>
          <a:ext cx="1712392" cy="304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latin typeface="Arial" charset="0"/>
            </a:rPr>
            <a:t>Acordo Operativo</a:t>
          </a:r>
          <a:endParaRPr lang="pt-BR" sz="1000" b="1" baseline="30000">
            <a:latin typeface="Arial" charset="0"/>
          </a:endParaRPr>
        </a:p>
      </xdr:txBody>
    </xdr:sp>
    <xdr:clientData/>
  </xdr:twoCellAnchor>
  <xdr:twoCellAnchor>
    <xdr:from>
      <xdr:col>5</xdr:col>
      <xdr:colOff>981075</xdr:colOff>
      <xdr:row>34</xdr:row>
      <xdr:rowOff>152400</xdr:rowOff>
    </xdr:from>
    <xdr:to>
      <xdr:col>5</xdr:col>
      <xdr:colOff>1466850</xdr:colOff>
      <xdr:row>34</xdr:row>
      <xdr:rowOff>152400</xdr:rowOff>
    </xdr:to>
    <xdr:sp macro="" textlink="">
      <xdr:nvSpPr>
        <xdr:cNvPr id="18" name="Line 25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ShapeType="1"/>
        </xdr:cNvSpPr>
      </xdr:nvSpPr>
      <xdr:spPr bwMode="auto">
        <a:xfrm>
          <a:off x="7400925" y="4505325"/>
          <a:ext cx="47625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311295</xdr:colOff>
      <xdr:row>42</xdr:row>
      <xdr:rowOff>94483</xdr:rowOff>
    </xdr:from>
    <xdr:to>
      <xdr:col>3</xdr:col>
      <xdr:colOff>675509</xdr:colOff>
      <xdr:row>45</xdr:row>
      <xdr:rowOff>123500</xdr:rowOff>
    </xdr:to>
    <xdr:sp macro="" textlink="">
      <xdr:nvSpPr>
        <xdr:cNvPr id="19" name="Text Box 3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11295" y="5799958"/>
          <a:ext cx="4021814" cy="514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/>
          <a:r>
            <a:rPr lang="pt-BR" sz="1400" b="1" u="sng">
              <a:solidFill>
                <a:srgbClr val="0000FF"/>
              </a:solidFill>
              <a:latin typeface="Arial" charset="0"/>
            </a:rPr>
            <a:t>Compra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 </a:t>
          </a:r>
          <a:r>
            <a:rPr lang="pt-BR" sz="1400" b="1" u="sng">
              <a:solidFill>
                <a:srgbClr val="0000FF"/>
              </a:solidFill>
              <a:latin typeface="Arial" charset="0"/>
            </a:rPr>
            <a:t> MRE                          </a:t>
          </a:r>
          <a:r>
            <a:rPr lang="pt-BR" sz="1000" b="1" u="sng" baseline="30000">
              <a:solidFill>
                <a:srgbClr val="0000FF"/>
              </a:solidFill>
              <a:latin typeface="Arial" charset="0"/>
            </a:rPr>
            <a:t>	</a:t>
          </a:r>
          <a:r>
            <a:rPr lang="pt-BR" sz="1000" b="1" u="sng" baseline="0">
              <a:solidFill>
                <a:srgbClr val="0000FF"/>
              </a:solidFill>
              <a:latin typeface="Arial" charset="0"/>
            </a:rPr>
            <a:t>                         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868</a:t>
          </a:r>
          <a:endParaRPr lang="pt-BR" sz="1400" b="1" u="sng">
            <a:solidFill>
              <a:srgbClr val="0000FF"/>
            </a:solidFill>
            <a:latin typeface="Arial" charset="0"/>
          </a:endParaRPr>
        </a:p>
      </xdr:txBody>
    </xdr:sp>
    <xdr:clientData/>
  </xdr:twoCellAnchor>
  <xdr:twoCellAnchor>
    <xdr:from>
      <xdr:col>0</xdr:col>
      <xdr:colOff>285750</xdr:colOff>
      <xdr:row>39</xdr:row>
      <xdr:rowOff>57150</xdr:rowOff>
    </xdr:from>
    <xdr:to>
      <xdr:col>3</xdr:col>
      <xdr:colOff>628650</xdr:colOff>
      <xdr:row>46</xdr:row>
      <xdr:rowOff>142875</xdr:rowOff>
    </xdr:to>
    <xdr:sp macro="" textlink="">
      <xdr:nvSpPr>
        <xdr:cNvPr id="20" name="Rectangle 5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285750" y="5276850"/>
          <a:ext cx="4000500" cy="121920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0</xdr:col>
      <xdr:colOff>295275</xdr:colOff>
      <xdr:row>23</xdr:row>
      <xdr:rowOff>85725</xdr:rowOff>
    </xdr:from>
    <xdr:to>
      <xdr:col>3</xdr:col>
      <xdr:colOff>609600</xdr:colOff>
      <xdr:row>37</xdr:row>
      <xdr:rowOff>38100</xdr:rowOff>
    </xdr:to>
    <xdr:sp macro="" textlink="">
      <xdr:nvSpPr>
        <xdr:cNvPr id="21" name="Rectangle 5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295275" y="2590800"/>
          <a:ext cx="3971925" cy="234315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1</xdr:col>
      <xdr:colOff>1593056</xdr:colOff>
      <xdr:row>26</xdr:row>
      <xdr:rowOff>157163</xdr:rowOff>
    </xdr:from>
    <xdr:to>
      <xdr:col>3</xdr:col>
      <xdr:colOff>916781</xdr:colOff>
      <xdr:row>29</xdr:row>
      <xdr:rowOff>0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450306" y="3186113"/>
          <a:ext cx="2124075" cy="32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110118</xdr:colOff>
      <xdr:row>23</xdr:row>
      <xdr:rowOff>4087</xdr:rowOff>
    </xdr:from>
    <xdr:to>
      <xdr:col>8</xdr:col>
      <xdr:colOff>451126</xdr:colOff>
      <xdr:row>25</xdr:row>
      <xdr:rowOff>22577</xdr:rowOff>
    </xdr:to>
    <xdr:sp macro="" textlink="">
      <xdr:nvSpPr>
        <xdr:cNvPr id="23" name="AutoShape 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7558668" y="2509162"/>
          <a:ext cx="1245883" cy="380440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solidFill>
                <a:schemeClr val="bg1"/>
              </a:solidFill>
              <a:latin typeface="Arial" charset="0"/>
            </a:rPr>
            <a:t>14.066  GWh</a:t>
          </a:r>
        </a:p>
      </xdr:txBody>
    </xdr:sp>
    <xdr:clientData/>
  </xdr:twoCellAnchor>
  <xdr:twoCellAnchor>
    <xdr:from>
      <xdr:col>5</xdr:col>
      <xdr:colOff>952500</xdr:colOff>
      <xdr:row>23</xdr:row>
      <xdr:rowOff>152400</xdr:rowOff>
    </xdr:from>
    <xdr:to>
      <xdr:col>5</xdr:col>
      <xdr:colOff>1466850</xdr:colOff>
      <xdr:row>23</xdr:row>
      <xdr:rowOff>152400</xdr:rowOff>
    </xdr:to>
    <xdr:sp macro="" textlink="">
      <xdr:nvSpPr>
        <xdr:cNvPr id="24" name="Line 28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ShapeType="1"/>
        </xdr:cNvSpPr>
      </xdr:nvSpPr>
      <xdr:spPr bwMode="auto">
        <a:xfrm>
          <a:off x="7372350" y="2657475"/>
          <a:ext cx="76200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320820</xdr:colOff>
      <xdr:row>39</xdr:row>
      <xdr:rowOff>111398</xdr:rowOff>
    </xdr:from>
    <xdr:to>
      <xdr:col>3</xdr:col>
      <xdr:colOff>685034</xdr:colOff>
      <xdr:row>42</xdr:row>
      <xdr:rowOff>86554</xdr:rowOff>
    </xdr:to>
    <xdr:sp macro="" textlink="">
      <xdr:nvSpPr>
        <xdr:cNvPr id="25" name="Text Box 3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320820" y="5331098"/>
          <a:ext cx="4021814" cy="460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>
            <a:lnSpc>
              <a:spcPts val="1400"/>
            </a:lnSpc>
          </a:pPr>
          <a:r>
            <a:rPr lang="pt-BR" sz="1400" b="1" u="sng">
              <a:solidFill>
                <a:srgbClr val="0000FF"/>
              </a:solidFill>
              <a:latin typeface="Arial" charset="0"/>
            </a:rPr>
            <a:t>Contratos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 de Compra</a:t>
          </a:r>
          <a:r>
            <a:rPr lang="pt-BR" sz="1000" b="1" u="sng" baseline="30000">
              <a:solidFill>
                <a:srgbClr val="0000FF"/>
              </a:solidFill>
              <a:latin typeface="Arial" charset="0"/>
            </a:rPr>
            <a:t>		</a:t>
          </a:r>
          <a:r>
            <a:rPr lang="pt-BR" sz="1000" b="1" u="sng" baseline="0">
              <a:solidFill>
                <a:srgbClr val="0000FF"/>
              </a:solidFill>
              <a:latin typeface="Arial" charset="0"/>
            </a:rPr>
            <a:t>                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1.057</a:t>
          </a:r>
          <a:endParaRPr lang="pt-BR" sz="1400" b="1" u="sng">
            <a:solidFill>
              <a:srgbClr val="0000FF"/>
            </a:solidFill>
            <a:latin typeface="Arial" charset="0"/>
          </a:endParaRPr>
        </a:p>
      </xdr:txBody>
    </xdr:sp>
    <xdr:clientData/>
  </xdr:twoCellAnchor>
  <xdr:twoCellAnchor>
    <xdr:from>
      <xdr:col>0</xdr:col>
      <xdr:colOff>255769</xdr:colOff>
      <xdr:row>26</xdr:row>
      <xdr:rowOff>96049</xdr:rowOff>
    </xdr:from>
    <xdr:to>
      <xdr:col>3</xdr:col>
      <xdr:colOff>729115</xdr:colOff>
      <xdr:row>31</xdr:row>
      <xdr:rowOff>138425</xdr:rowOff>
    </xdr:to>
    <xdr:sp macro="" textlink="">
      <xdr:nvSpPr>
        <xdr:cNvPr id="26" name="Text Box 3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255769" y="3124999"/>
          <a:ext cx="4130946" cy="852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>
            <a:lnSpc>
              <a:spcPts val="1000"/>
            </a:lnSpc>
          </a:pPr>
          <a:r>
            <a:rPr lang="pt-BR" sz="1400" b="1" u="sng">
              <a:solidFill>
                <a:srgbClr val="0000FF"/>
              </a:solidFill>
              <a:latin typeface="Arial" charset="0"/>
            </a:rPr>
            <a:t>Geração - Centro de Gravidade	        34.708</a:t>
          </a:r>
        </a:p>
        <a:p>
          <a:pPr algn="l" eaLnBrk="0" hangingPunct="0">
            <a:lnSpc>
              <a:spcPts val="1400"/>
            </a:lnSpc>
          </a:pPr>
          <a:r>
            <a:rPr lang="pt-BR" sz="1400" b="1">
              <a:solidFill>
                <a:srgbClr val="000000"/>
              </a:solidFill>
              <a:latin typeface="Arial" charset="0"/>
            </a:rPr>
            <a:t>Cemig			        </a:t>
          </a:r>
          <a:r>
            <a:rPr lang="pt-BR" sz="1400" b="1" baseline="0">
              <a:solidFill>
                <a:srgbClr val="000000"/>
              </a:solidFill>
              <a:latin typeface="Arial" charset="0"/>
            </a:rPr>
            <a:t>33.343</a:t>
          </a:r>
          <a:endParaRPr lang="pt-BR" sz="1400" b="1">
            <a:solidFill>
              <a:srgbClr val="000000"/>
            </a:solidFill>
            <a:latin typeface="Arial" charset="0"/>
          </a:endParaRPr>
        </a:p>
        <a:p>
          <a:pPr algn="l" eaLnBrk="0" hangingPunct="0">
            <a:lnSpc>
              <a:spcPts val="1700"/>
            </a:lnSpc>
          </a:pPr>
          <a:r>
            <a:rPr lang="pt-BR" sz="1400" b="1">
              <a:solidFill>
                <a:srgbClr val="000000"/>
              </a:solidFill>
              <a:latin typeface="Arial" charset="0"/>
            </a:rPr>
            <a:t>Cemig   -   14,5% Igarapava</a:t>
          </a:r>
          <a:r>
            <a:rPr lang="pt-BR" sz="1000" b="1" kern="1200" baseline="30000">
              <a:solidFill>
                <a:schemeClr val="tx1"/>
              </a:solidFill>
              <a:latin typeface="Times New Roman" charset="0"/>
              <a:ea typeface="+mn-ea"/>
              <a:cs typeface="+mn-cs"/>
            </a:rPr>
            <a:t>	                  </a:t>
          </a:r>
          <a:r>
            <a:rPr lang="pt-BR" sz="1400" b="1" kern="1200" baseline="0">
              <a:solidFill>
                <a:srgbClr val="000000"/>
              </a:solidFill>
              <a:latin typeface="Arial" charset="0"/>
              <a:ea typeface="+mn-ea"/>
              <a:cs typeface="+mn-cs"/>
            </a:rPr>
            <a:t>     198</a:t>
          </a:r>
          <a:r>
            <a:rPr lang="pt-BR" sz="1200" b="1" kern="1200" baseline="30000">
              <a:solidFill>
                <a:schemeClr val="tx1"/>
              </a:solidFill>
              <a:latin typeface="Times New Roman" charset="0"/>
              <a:ea typeface="+mn-ea"/>
              <a:cs typeface="+mn-cs"/>
            </a:rPr>
            <a:t>   </a:t>
          </a:r>
          <a:br>
            <a:rPr lang="pt-BR" sz="1400" b="1">
              <a:solidFill>
                <a:srgbClr val="000000"/>
              </a:solidFill>
              <a:latin typeface="Arial" charset="0"/>
            </a:rPr>
          </a:br>
          <a:r>
            <a:rPr lang="pt-BR" sz="1400" b="1">
              <a:solidFill>
                <a:srgbClr val="000000"/>
              </a:solidFill>
              <a:latin typeface="Arial" charset="0"/>
            </a:rPr>
            <a:t>Autoprodução  -  Igarapava	            </a:t>
          </a:r>
          <a:r>
            <a:rPr lang="pt-BR" sz="1200" b="1" kern="1200" baseline="0">
              <a:solidFill>
                <a:schemeClr val="tx1"/>
              </a:solidFill>
              <a:latin typeface="Times New Roman" charset="0"/>
              <a:ea typeface="+mn-ea"/>
              <a:cs typeface="+mn-cs"/>
            </a:rPr>
            <a:t>1.167</a:t>
          </a:r>
          <a:endParaRPr lang="pt-BR" sz="1400" b="1" kern="1200">
            <a:solidFill>
              <a:schemeClr val="tx1"/>
            </a:solidFill>
            <a:latin typeface="Arial" charset="0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394176</xdr:colOff>
      <xdr:row>33</xdr:row>
      <xdr:rowOff>1099</xdr:rowOff>
    </xdr:from>
    <xdr:to>
      <xdr:col>5</xdr:col>
      <xdr:colOff>962489</xdr:colOff>
      <xdr:row>33</xdr:row>
      <xdr:rowOff>2687</xdr:rowOff>
    </xdr:to>
    <xdr:cxnSp macro="">
      <xdr:nvCxnSpPr>
        <xdr:cNvPr id="27" name="Conector angulado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 rot="10800000">
          <a:off x="6814026" y="4192099"/>
          <a:ext cx="568313" cy="1588"/>
        </a:xfrm>
        <a:prstGeom prst="bentConnector3">
          <a:avLst>
            <a:gd name="adj1" fmla="val 50000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1080710</xdr:colOff>
      <xdr:row>23</xdr:row>
      <xdr:rowOff>68427</xdr:rowOff>
    </xdr:from>
    <xdr:to>
      <xdr:col>5</xdr:col>
      <xdr:colOff>419563</xdr:colOff>
      <xdr:row>41</xdr:row>
      <xdr:rowOff>23091</xdr:rowOff>
    </xdr:to>
    <xdr:sp macro="" textlink="">
      <xdr:nvSpPr>
        <xdr:cNvPr id="28" name="Rectangle 6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4738310" y="2573502"/>
          <a:ext cx="2101103" cy="2993139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>
            <a:lnSpc>
              <a:spcPts val="1600"/>
            </a:lnSpc>
          </a:pPr>
          <a:r>
            <a:rPr lang="pt-BR" sz="1400" b="1">
              <a:solidFill>
                <a:srgbClr val="0000FF"/>
              </a:solidFill>
              <a:latin typeface="Arial" charset="0"/>
            </a:rPr>
            <a:t>Energia Total</a:t>
          </a:r>
        </a:p>
        <a:p>
          <a:pPr eaLnBrk="0" hangingPunct="0">
            <a:lnSpc>
              <a:spcPts val="1900"/>
            </a:lnSpc>
          </a:pPr>
          <a:r>
            <a:rPr lang="pt-BR" sz="1400" b="1">
              <a:solidFill>
                <a:srgbClr val="0000FF"/>
              </a:solidFill>
              <a:latin typeface="Arial" charset="0"/>
            </a:rPr>
            <a:t>35.922 GWh</a:t>
          </a:r>
        </a:p>
      </xdr:txBody>
    </xdr:sp>
    <xdr:clientData/>
  </xdr:twoCellAnchor>
  <xdr:twoCellAnchor>
    <xdr:from>
      <xdr:col>6</xdr:col>
      <xdr:colOff>160894</xdr:colOff>
      <xdr:row>28</xdr:row>
      <xdr:rowOff>71463</xdr:rowOff>
    </xdr:from>
    <xdr:to>
      <xdr:col>8</xdr:col>
      <xdr:colOff>501902</xdr:colOff>
      <xdr:row>30</xdr:row>
      <xdr:rowOff>86778</xdr:rowOff>
    </xdr:to>
    <xdr:sp macro="" textlink="">
      <xdr:nvSpPr>
        <xdr:cNvPr id="29" name="AutoShape 9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7609444" y="3424263"/>
          <a:ext cx="1245883" cy="339165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solidFill>
                <a:schemeClr val="bg1"/>
              </a:solidFill>
              <a:latin typeface="Arial" charset="0"/>
            </a:rPr>
            <a:t>18.694 GWh</a:t>
          </a:r>
        </a:p>
      </xdr:txBody>
    </xdr:sp>
    <xdr:clientData/>
  </xdr:twoCellAnchor>
  <xdr:twoCellAnchor>
    <xdr:from>
      <xdr:col>5</xdr:col>
      <xdr:colOff>962025</xdr:colOff>
      <xdr:row>29</xdr:row>
      <xdr:rowOff>95250</xdr:rowOff>
    </xdr:from>
    <xdr:to>
      <xdr:col>5</xdr:col>
      <xdr:colOff>1476375</xdr:colOff>
      <xdr:row>29</xdr:row>
      <xdr:rowOff>95250</xdr:rowOff>
    </xdr:to>
    <xdr:sp macro="" textlink="">
      <xdr:nvSpPr>
        <xdr:cNvPr id="30" name="Line 28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ShapeType="1"/>
        </xdr:cNvSpPr>
      </xdr:nvSpPr>
      <xdr:spPr bwMode="auto">
        <a:xfrm>
          <a:off x="7381875" y="3609975"/>
          <a:ext cx="66675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187266</xdr:colOff>
      <xdr:row>34</xdr:row>
      <xdr:rowOff>15901</xdr:rowOff>
    </xdr:from>
    <xdr:to>
      <xdr:col>8</xdr:col>
      <xdr:colOff>606701</xdr:colOff>
      <xdr:row>36</xdr:row>
      <xdr:rowOff>54749</xdr:rowOff>
    </xdr:to>
    <xdr:sp macro="" textlink="">
      <xdr:nvSpPr>
        <xdr:cNvPr id="31" name="AutoShape 17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rrowheads="1"/>
        </xdr:cNvSpPr>
      </xdr:nvSpPr>
      <xdr:spPr bwMode="auto">
        <a:xfrm>
          <a:off x="7635816" y="4368826"/>
          <a:ext cx="1324310" cy="391273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marL="0" indent="0" algn="ctr" rtl="0" eaLnBrk="0" fontAlgn="base" hangingPunct="0">
            <a:spcBef>
              <a:spcPct val="0"/>
            </a:spcBef>
            <a:spcAft>
              <a:spcPct val="0"/>
            </a:spcAft>
          </a:pPr>
          <a:r>
            <a:rPr lang="pt-BR" sz="1200" b="1" kern="1200">
              <a:solidFill>
                <a:schemeClr val="bg1"/>
              </a:solidFill>
              <a:latin typeface="Arial" charset="0"/>
              <a:ea typeface="+mn-ea"/>
              <a:cs typeface="+mn-cs"/>
            </a:rPr>
            <a:t>996 GWh</a:t>
          </a:r>
        </a:p>
      </xdr:txBody>
    </xdr:sp>
    <xdr:clientData/>
  </xdr:twoCellAnchor>
  <xdr:twoCellAnchor>
    <xdr:from>
      <xdr:col>5</xdr:col>
      <xdr:colOff>981075</xdr:colOff>
      <xdr:row>34</xdr:row>
      <xdr:rowOff>152400</xdr:rowOff>
    </xdr:from>
    <xdr:to>
      <xdr:col>5</xdr:col>
      <xdr:colOff>1466850</xdr:colOff>
      <xdr:row>34</xdr:row>
      <xdr:rowOff>152400</xdr:rowOff>
    </xdr:to>
    <xdr:sp macro="" textlink="">
      <xdr:nvSpPr>
        <xdr:cNvPr id="32" name="Line 25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ShapeType="1"/>
        </xdr:cNvSpPr>
      </xdr:nvSpPr>
      <xdr:spPr bwMode="auto">
        <a:xfrm>
          <a:off x="7400925" y="4505325"/>
          <a:ext cx="47625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311295</xdr:colOff>
      <xdr:row>42</xdr:row>
      <xdr:rowOff>94483</xdr:rowOff>
    </xdr:from>
    <xdr:to>
      <xdr:col>3</xdr:col>
      <xdr:colOff>675509</xdr:colOff>
      <xdr:row>45</xdr:row>
      <xdr:rowOff>123500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311295" y="5799958"/>
          <a:ext cx="4021814" cy="514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/>
          <a:r>
            <a:rPr lang="pt-BR" sz="1400" b="1" u="sng">
              <a:solidFill>
                <a:srgbClr val="0000FF"/>
              </a:solidFill>
              <a:latin typeface="Arial" charset="0"/>
            </a:rPr>
            <a:t>Compra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 </a:t>
          </a:r>
          <a:r>
            <a:rPr lang="pt-BR" sz="1400" b="1" u="sng">
              <a:solidFill>
                <a:srgbClr val="0000FF"/>
              </a:solidFill>
              <a:latin typeface="Arial" charset="0"/>
            </a:rPr>
            <a:t> MRE                          </a:t>
          </a:r>
          <a:r>
            <a:rPr lang="pt-BR" sz="1000" b="1" u="sng" baseline="30000">
              <a:solidFill>
                <a:srgbClr val="0000FF"/>
              </a:solidFill>
              <a:latin typeface="Arial" charset="0"/>
            </a:rPr>
            <a:t>	</a:t>
          </a:r>
          <a:r>
            <a:rPr lang="pt-BR" sz="1000" b="1" u="sng" baseline="0">
              <a:solidFill>
                <a:srgbClr val="0000FF"/>
              </a:solidFill>
              <a:latin typeface="Arial" charset="0"/>
            </a:rPr>
            <a:t>                         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868</a:t>
          </a:r>
          <a:endParaRPr lang="pt-BR" sz="1400" b="1" u="sng">
            <a:solidFill>
              <a:srgbClr val="0000FF"/>
            </a:solidFill>
            <a:latin typeface="Arial" charset="0"/>
          </a:endParaRPr>
        </a:p>
      </xdr:txBody>
    </xdr:sp>
    <xdr:clientData/>
  </xdr:twoCellAnchor>
  <xdr:twoCellAnchor>
    <xdr:from>
      <xdr:col>0</xdr:col>
      <xdr:colOff>285750</xdr:colOff>
      <xdr:row>39</xdr:row>
      <xdr:rowOff>57150</xdr:rowOff>
    </xdr:from>
    <xdr:to>
      <xdr:col>3</xdr:col>
      <xdr:colOff>628650</xdr:colOff>
      <xdr:row>46</xdr:row>
      <xdr:rowOff>142875</xdr:rowOff>
    </xdr:to>
    <xdr:sp macro="" textlink="">
      <xdr:nvSpPr>
        <xdr:cNvPr id="34" name="Rectangle 5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rrowheads="1"/>
        </xdr:cNvSpPr>
      </xdr:nvSpPr>
      <xdr:spPr bwMode="auto">
        <a:xfrm>
          <a:off x="285750" y="5276850"/>
          <a:ext cx="4000500" cy="121920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0</xdr:col>
      <xdr:colOff>295275</xdr:colOff>
      <xdr:row>23</xdr:row>
      <xdr:rowOff>85725</xdr:rowOff>
    </xdr:from>
    <xdr:to>
      <xdr:col>3</xdr:col>
      <xdr:colOff>609600</xdr:colOff>
      <xdr:row>37</xdr:row>
      <xdr:rowOff>38100</xdr:rowOff>
    </xdr:to>
    <xdr:sp macro="" textlink="">
      <xdr:nvSpPr>
        <xdr:cNvPr id="35" name="Rectangle 5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295275" y="2590800"/>
          <a:ext cx="3971925" cy="234315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6</xdr:col>
      <xdr:colOff>110118</xdr:colOff>
      <xdr:row>23</xdr:row>
      <xdr:rowOff>4087</xdr:rowOff>
    </xdr:from>
    <xdr:to>
      <xdr:col>8</xdr:col>
      <xdr:colOff>451126</xdr:colOff>
      <xdr:row>25</xdr:row>
      <xdr:rowOff>22577</xdr:rowOff>
    </xdr:to>
    <xdr:sp macro="" textlink="">
      <xdr:nvSpPr>
        <xdr:cNvPr id="36" name="AutoShape 9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rrowheads="1"/>
        </xdr:cNvSpPr>
      </xdr:nvSpPr>
      <xdr:spPr bwMode="auto">
        <a:xfrm>
          <a:off x="7558668" y="2509162"/>
          <a:ext cx="1245883" cy="380440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solidFill>
                <a:schemeClr val="bg1"/>
              </a:solidFill>
              <a:latin typeface="Arial" charset="0"/>
            </a:rPr>
            <a:t>14.066  GWh</a:t>
          </a:r>
        </a:p>
      </xdr:txBody>
    </xdr:sp>
    <xdr:clientData/>
  </xdr:twoCellAnchor>
  <xdr:twoCellAnchor>
    <xdr:from>
      <xdr:col>5</xdr:col>
      <xdr:colOff>952500</xdr:colOff>
      <xdr:row>23</xdr:row>
      <xdr:rowOff>152400</xdr:rowOff>
    </xdr:from>
    <xdr:to>
      <xdr:col>5</xdr:col>
      <xdr:colOff>1466850</xdr:colOff>
      <xdr:row>23</xdr:row>
      <xdr:rowOff>152400</xdr:rowOff>
    </xdr:to>
    <xdr:sp macro="" textlink="">
      <xdr:nvSpPr>
        <xdr:cNvPr id="37" name="Line 28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ShapeType="1"/>
        </xdr:cNvSpPr>
      </xdr:nvSpPr>
      <xdr:spPr bwMode="auto">
        <a:xfrm>
          <a:off x="7372350" y="2657475"/>
          <a:ext cx="76200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320820</xdr:colOff>
      <xdr:row>39</xdr:row>
      <xdr:rowOff>111398</xdr:rowOff>
    </xdr:from>
    <xdr:to>
      <xdr:col>3</xdr:col>
      <xdr:colOff>685034</xdr:colOff>
      <xdr:row>42</xdr:row>
      <xdr:rowOff>86554</xdr:rowOff>
    </xdr:to>
    <xdr:sp macro="" textlink="">
      <xdr:nvSpPr>
        <xdr:cNvPr id="38" name="Text Box 3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320820" y="5331098"/>
          <a:ext cx="4021814" cy="460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>
            <a:lnSpc>
              <a:spcPts val="1400"/>
            </a:lnSpc>
          </a:pPr>
          <a:r>
            <a:rPr lang="pt-BR" sz="1400" b="1" u="sng">
              <a:solidFill>
                <a:srgbClr val="0000FF"/>
              </a:solidFill>
              <a:latin typeface="Arial" charset="0"/>
            </a:rPr>
            <a:t>Contratos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 de Compra</a:t>
          </a:r>
          <a:r>
            <a:rPr lang="pt-BR" sz="1000" b="1" u="sng" baseline="30000">
              <a:solidFill>
                <a:srgbClr val="0000FF"/>
              </a:solidFill>
              <a:latin typeface="Arial" charset="0"/>
            </a:rPr>
            <a:t>		</a:t>
          </a:r>
          <a:r>
            <a:rPr lang="pt-BR" sz="1000" b="1" u="sng" baseline="0">
              <a:solidFill>
                <a:srgbClr val="0000FF"/>
              </a:solidFill>
              <a:latin typeface="Arial" charset="0"/>
            </a:rPr>
            <a:t>                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1.057</a:t>
          </a:r>
          <a:endParaRPr lang="pt-BR" sz="1400" b="1" u="sng">
            <a:solidFill>
              <a:srgbClr val="0000FF"/>
            </a:solidFill>
            <a:latin typeface="Arial" charset="0"/>
          </a:endParaRPr>
        </a:p>
      </xdr:txBody>
    </xdr:sp>
    <xdr:clientData/>
  </xdr:twoCellAnchor>
  <xdr:twoCellAnchor>
    <xdr:from>
      <xdr:col>0</xdr:col>
      <xdr:colOff>255769</xdr:colOff>
      <xdr:row>26</xdr:row>
      <xdr:rowOff>96049</xdr:rowOff>
    </xdr:from>
    <xdr:to>
      <xdr:col>3</xdr:col>
      <xdr:colOff>729115</xdr:colOff>
      <xdr:row>31</xdr:row>
      <xdr:rowOff>138425</xdr:rowOff>
    </xdr:to>
    <xdr:sp macro="" textlink="">
      <xdr:nvSpPr>
        <xdr:cNvPr id="39" name="Text Box 3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255769" y="3124999"/>
          <a:ext cx="4130946" cy="852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>
            <a:lnSpc>
              <a:spcPts val="1000"/>
            </a:lnSpc>
          </a:pPr>
          <a:r>
            <a:rPr lang="pt-BR" sz="1400" b="1" u="sng">
              <a:solidFill>
                <a:srgbClr val="0000FF"/>
              </a:solidFill>
              <a:latin typeface="Arial" charset="0"/>
            </a:rPr>
            <a:t>Geração - Centro de Gravidade	        34.708</a:t>
          </a:r>
        </a:p>
        <a:p>
          <a:pPr algn="l" eaLnBrk="0" hangingPunct="0">
            <a:lnSpc>
              <a:spcPts val="1400"/>
            </a:lnSpc>
          </a:pPr>
          <a:r>
            <a:rPr lang="pt-BR" sz="1400" b="1">
              <a:solidFill>
                <a:srgbClr val="000000"/>
              </a:solidFill>
              <a:latin typeface="Arial" charset="0"/>
            </a:rPr>
            <a:t>Cemig			        </a:t>
          </a:r>
          <a:r>
            <a:rPr lang="pt-BR" sz="1400" b="1" baseline="0">
              <a:solidFill>
                <a:srgbClr val="000000"/>
              </a:solidFill>
              <a:latin typeface="Arial" charset="0"/>
            </a:rPr>
            <a:t>33.343</a:t>
          </a:r>
          <a:endParaRPr lang="pt-BR" sz="1400" b="1">
            <a:solidFill>
              <a:srgbClr val="000000"/>
            </a:solidFill>
            <a:latin typeface="Arial" charset="0"/>
          </a:endParaRPr>
        </a:p>
        <a:p>
          <a:pPr algn="l" eaLnBrk="0" hangingPunct="0">
            <a:lnSpc>
              <a:spcPts val="1700"/>
            </a:lnSpc>
          </a:pPr>
          <a:r>
            <a:rPr lang="pt-BR" sz="1400" b="1">
              <a:solidFill>
                <a:srgbClr val="000000"/>
              </a:solidFill>
              <a:latin typeface="Arial" charset="0"/>
            </a:rPr>
            <a:t>Cemig   -   14,5% Igarapava</a:t>
          </a:r>
          <a:r>
            <a:rPr lang="pt-BR" sz="1000" b="1" kern="1200" baseline="30000">
              <a:solidFill>
                <a:schemeClr val="tx1"/>
              </a:solidFill>
              <a:latin typeface="Times New Roman" charset="0"/>
              <a:ea typeface="+mn-ea"/>
              <a:cs typeface="+mn-cs"/>
            </a:rPr>
            <a:t>	                  </a:t>
          </a:r>
          <a:r>
            <a:rPr lang="pt-BR" sz="1400" b="1" kern="1200" baseline="0">
              <a:solidFill>
                <a:srgbClr val="000000"/>
              </a:solidFill>
              <a:latin typeface="Arial" charset="0"/>
              <a:ea typeface="+mn-ea"/>
              <a:cs typeface="+mn-cs"/>
            </a:rPr>
            <a:t>     198</a:t>
          </a:r>
          <a:r>
            <a:rPr lang="pt-BR" sz="1200" b="1" kern="1200" baseline="30000">
              <a:solidFill>
                <a:schemeClr val="tx1"/>
              </a:solidFill>
              <a:latin typeface="Times New Roman" charset="0"/>
              <a:ea typeface="+mn-ea"/>
              <a:cs typeface="+mn-cs"/>
            </a:rPr>
            <a:t>   </a:t>
          </a:r>
          <a:br>
            <a:rPr lang="pt-BR" sz="1400" b="1">
              <a:solidFill>
                <a:srgbClr val="000000"/>
              </a:solidFill>
              <a:latin typeface="Arial" charset="0"/>
            </a:rPr>
          </a:br>
          <a:r>
            <a:rPr lang="pt-BR" sz="1400" b="1">
              <a:solidFill>
                <a:srgbClr val="000000"/>
              </a:solidFill>
              <a:latin typeface="Arial" charset="0"/>
            </a:rPr>
            <a:t>Autoprodução  -  Igarapava	            </a:t>
          </a:r>
          <a:r>
            <a:rPr lang="pt-BR" sz="1200" b="1" kern="1200" baseline="0">
              <a:solidFill>
                <a:schemeClr val="tx1"/>
              </a:solidFill>
              <a:latin typeface="Times New Roman" charset="0"/>
              <a:ea typeface="+mn-ea"/>
              <a:cs typeface="+mn-cs"/>
            </a:rPr>
            <a:t>1.167</a:t>
          </a:r>
          <a:endParaRPr lang="pt-BR" sz="1400" b="1" kern="1200">
            <a:solidFill>
              <a:schemeClr val="tx1"/>
            </a:solidFill>
            <a:latin typeface="Arial" charset="0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394176</xdr:colOff>
      <xdr:row>33</xdr:row>
      <xdr:rowOff>1099</xdr:rowOff>
    </xdr:from>
    <xdr:to>
      <xdr:col>5</xdr:col>
      <xdr:colOff>962489</xdr:colOff>
      <xdr:row>33</xdr:row>
      <xdr:rowOff>2687</xdr:rowOff>
    </xdr:to>
    <xdr:cxnSp macro="">
      <xdr:nvCxnSpPr>
        <xdr:cNvPr id="40" name="Conector angulado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 rot="10800000">
          <a:off x="6814026" y="4192099"/>
          <a:ext cx="568313" cy="1588"/>
        </a:xfrm>
        <a:prstGeom prst="bentConnector3">
          <a:avLst>
            <a:gd name="adj1" fmla="val 50000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1080710</xdr:colOff>
      <xdr:row>23</xdr:row>
      <xdr:rowOff>68427</xdr:rowOff>
    </xdr:from>
    <xdr:to>
      <xdr:col>5</xdr:col>
      <xdr:colOff>419563</xdr:colOff>
      <xdr:row>41</xdr:row>
      <xdr:rowOff>23091</xdr:rowOff>
    </xdr:to>
    <xdr:sp macro="" textlink="">
      <xdr:nvSpPr>
        <xdr:cNvPr id="41" name="Rectangle 6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rrowheads="1"/>
        </xdr:cNvSpPr>
      </xdr:nvSpPr>
      <xdr:spPr bwMode="auto">
        <a:xfrm>
          <a:off x="4738310" y="2573502"/>
          <a:ext cx="2101103" cy="2993139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>
            <a:lnSpc>
              <a:spcPts val="1600"/>
            </a:lnSpc>
          </a:pPr>
          <a:r>
            <a:rPr lang="pt-BR" sz="1400" b="1">
              <a:solidFill>
                <a:srgbClr val="0000FF"/>
              </a:solidFill>
              <a:latin typeface="Arial" charset="0"/>
            </a:rPr>
            <a:t>Energia Total</a:t>
          </a:r>
        </a:p>
        <a:p>
          <a:pPr eaLnBrk="0" hangingPunct="0">
            <a:lnSpc>
              <a:spcPts val="1900"/>
            </a:lnSpc>
          </a:pPr>
          <a:r>
            <a:rPr lang="pt-BR" sz="1400" b="1">
              <a:solidFill>
                <a:srgbClr val="0000FF"/>
              </a:solidFill>
              <a:latin typeface="Arial" charset="0"/>
            </a:rPr>
            <a:t>35.922 GWh</a:t>
          </a:r>
        </a:p>
      </xdr:txBody>
    </xdr:sp>
    <xdr:clientData/>
  </xdr:twoCellAnchor>
  <xdr:twoCellAnchor>
    <xdr:from>
      <xdr:col>6</xdr:col>
      <xdr:colOff>160894</xdr:colOff>
      <xdr:row>28</xdr:row>
      <xdr:rowOff>71463</xdr:rowOff>
    </xdr:from>
    <xdr:to>
      <xdr:col>8</xdr:col>
      <xdr:colOff>501902</xdr:colOff>
      <xdr:row>30</xdr:row>
      <xdr:rowOff>86778</xdr:rowOff>
    </xdr:to>
    <xdr:sp macro="" textlink="">
      <xdr:nvSpPr>
        <xdr:cNvPr id="42" name="AutoShape 9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rrowheads="1"/>
        </xdr:cNvSpPr>
      </xdr:nvSpPr>
      <xdr:spPr bwMode="auto">
        <a:xfrm>
          <a:off x="7609444" y="3424263"/>
          <a:ext cx="1245883" cy="339165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>
              <a:solidFill>
                <a:schemeClr val="bg1"/>
              </a:solidFill>
              <a:latin typeface="Arial" charset="0"/>
            </a:rPr>
            <a:t>18.694 GWh</a:t>
          </a:r>
        </a:p>
      </xdr:txBody>
    </xdr:sp>
    <xdr:clientData/>
  </xdr:twoCellAnchor>
  <xdr:twoCellAnchor>
    <xdr:from>
      <xdr:col>5</xdr:col>
      <xdr:colOff>962025</xdr:colOff>
      <xdr:row>29</xdr:row>
      <xdr:rowOff>95250</xdr:rowOff>
    </xdr:from>
    <xdr:to>
      <xdr:col>5</xdr:col>
      <xdr:colOff>1476375</xdr:colOff>
      <xdr:row>29</xdr:row>
      <xdr:rowOff>95250</xdr:rowOff>
    </xdr:to>
    <xdr:sp macro="" textlink="">
      <xdr:nvSpPr>
        <xdr:cNvPr id="43" name="Line 28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ShapeType="1"/>
        </xdr:cNvSpPr>
      </xdr:nvSpPr>
      <xdr:spPr bwMode="auto">
        <a:xfrm>
          <a:off x="7381875" y="3609975"/>
          <a:ext cx="66675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187266</xdr:colOff>
      <xdr:row>34</xdr:row>
      <xdr:rowOff>15901</xdr:rowOff>
    </xdr:from>
    <xdr:to>
      <xdr:col>8</xdr:col>
      <xdr:colOff>606701</xdr:colOff>
      <xdr:row>36</xdr:row>
      <xdr:rowOff>54749</xdr:rowOff>
    </xdr:to>
    <xdr:sp macro="" textlink="">
      <xdr:nvSpPr>
        <xdr:cNvPr id="44" name="AutoShape 17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rrowheads="1"/>
        </xdr:cNvSpPr>
      </xdr:nvSpPr>
      <xdr:spPr bwMode="auto">
        <a:xfrm>
          <a:off x="7635816" y="4368826"/>
          <a:ext cx="1324310" cy="391273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marL="0" indent="0" algn="ctr" rtl="0" eaLnBrk="0" fontAlgn="base" hangingPunct="0">
            <a:spcBef>
              <a:spcPct val="0"/>
            </a:spcBef>
            <a:spcAft>
              <a:spcPct val="0"/>
            </a:spcAft>
          </a:pPr>
          <a:r>
            <a:rPr lang="pt-BR" sz="1200" b="1" kern="1200">
              <a:solidFill>
                <a:schemeClr val="bg1"/>
              </a:solidFill>
              <a:latin typeface="Arial" charset="0"/>
              <a:ea typeface="+mn-ea"/>
              <a:cs typeface="+mn-cs"/>
            </a:rPr>
            <a:t>996 GWh</a:t>
          </a:r>
        </a:p>
      </xdr:txBody>
    </xdr:sp>
    <xdr:clientData/>
  </xdr:twoCellAnchor>
  <xdr:twoCellAnchor>
    <xdr:from>
      <xdr:col>5</xdr:col>
      <xdr:colOff>981075</xdr:colOff>
      <xdr:row>34</xdr:row>
      <xdr:rowOff>152400</xdr:rowOff>
    </xdr:from>
    <xdr:to>
      <xdr:col>5</xdr:col>
      <xdr:colOff>1466850</xdr:colOff>
      <xdr:row>34</xdr:row>
      <xdr:rowOff>152400</xdr:rowOff>
    </xdr:to>
    <xdr:sp macro="" textlink="">
      <xdr:nvSpPr>
        <xdr:cNvPr id="45" name="Line 25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ShapeType="1"/>
        </xdr:cNvSpPr>
      </xdr:nvSpPr>
      <xdr:spPr bwMode="auto">
        <a:xfrm>
          <a:off x="7400925" y="4505325"/>
          <a:ext cx="47625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311295</xdr:colOff>
      <xdr:row>42</xdr:row>
      <xdr:rowOff>94483</xdr:rowOff>
    </xdr:from>
    <xdr:to>
      <xdr:col>3</xdr:col>
      <xdr:colOff>675509</xdr:colOff>
      <xdr:row>45</xdr:row>
      <xdr:rowOff>123500</xdr:rowOff>
    </xdr:to>
    <xdr:sp macro="" textlink="">
      <xdr:nvSpPr>
        <xdr:cNvPr id="46" name="Text Box 32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311295" y="5799958"/>
          <a:ext cx="4021814" cy="514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/>
          <a:r>
            <a:rPr lang="pt-BR" sz="1400" b="1" u="sng">
              <a:solidFill>
                <a:srgbClr val="0000FF"/>
              </a:solidFill>
              <a:latin typeface="Arial" charset="0"/>
            </a:rPr>
            <a:t>Compra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 </a:t>
          </a:r>
          <a:r>
            <a:rPr lang="pt-BR" sz="1400" b="1" u="sng">
              <a:solidFill>
                <a:srgbClr val="0000FF"/>
              </a:solidFill>
              <a:latin typeface="Arial" charset="0"/>
            </a:rPr>
            <a:t> MRE                          </a:t>
          </a:r>
          <a:r>
            <a:rPr lang="pt-BR" sz="1000" b="1" u="sng" baseline="30000">
              <a:solidFill>
                <a:srgbClr val="0000FF"/>
              </a:solidFill>
              <a:latin typeface="Arial" charset="0"/>
            </a:rPr>
            <a:t>	</a:t>
          </a:r>
          <a:r>
            <a:rPr lang="pt-BR" sz="1000" b="1" u="sng" baseline="0">
              <a:solidFill>
                <a:srgbClr val="0000FF"/>
              </a:solidFill>
              <a:latin typeface="Arial" charset="0"/>
            </a:rPr>
            <a:t>                         </a:t>
          </a:r>
          <a:r>
            <a:rPr lang="pt-BR" sz="1400" b="1" u="sng" baseline="0">
              <a:solidFill>
                <a:srgbClr val="0000FF"/>
              </a:solidFill>
              <a:latin typeface="Arial" charset="0"/>
            </a:rPr>
            <a:t>868</a:t>
          </a:r>
          <a:endParaRPr lang="pt-BR" sz="1400" b="1" u="sng">
            <a:solidFill>
              <a:srgbClr val="0000FF"/>
            </a:solidFill>
            <a:latin typeface="Arial" charset="0"/>
          </a:endParaRPr>
        </a:p>
      </xdr:txBody>
    </xdr:sp>
    <xdr:clientData/>
  </xdr:twoCellAnchor>
  <xdr:twoCellAnchor>
    <xdr:from>
      <xdr:col>0</xdr:col>
      <xdr:colOff>276225</xdr:colOff>
      <xdr:row>39</xdr:row>
      <xdr:rowOff>57150</xdr:rowOff>
    </xdr:from>
    <xdr:to>
      <xdr:col>3</xdr:col>
      <xdr:colOff>628650</xdr:colOff>
      <xdr:row>47</xdr:row>
      <xdr:rowOff>114300</xdr:rowOff>
    </xdr:to>
    <xdr:sp macro="" textlink="">
      <xdr:nvSpPr>
        <xdr:cNvPr id="47" name="Rectangle 5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rrowheads="1"/>
        </xdr:cNvSpPr>
      </xdr:nvSpPr>
      <xdr:spPr bwMode="auto">
        <a:xfrm>
          <a:off x="276225" y="5276850"/>
          <a:ext cx="4010025" cy="135255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0</xdr:col>
      <xdr:colOff>295275</xdr:colOff>
      <xdr:row>23</xdr:row>
      <xdr:rowOff>85725</xdr:rowOff>
    </xdr:from>
    <xdr:to>
      <xdr:col>3</xdr:col>
      <xdr:colOff>609600</xdr:colOff>
      <xdr:row>37</xdr:row>
      <xdr:rowOff>38100</xdr:rowOff>
    </xdr:to>
    <xdr:sp macro="" textlink="">
      <xdr:nvSpPr>
        <xdr:cNvPr id="48" name="Rectangle 5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rrowheads="1"/>
        </xdr:cNvSpPr>
      </xdr:nvSpPr>
      <xdr:spPr bwMode="auto">
        <a:xfrm>
          <a:off x="295275" y="2590800"/>
          <a:ext cx="3971925" cy="234315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6</xdr:col>
      <xdr:colOff>110118</xdr:colOff>
      <xdr:row>23</xdr:row>
      <xdr:rowOff>4087</xdr:rowOff>
    </xdr:from>
    <xdr:to>
      <xdr:col>8</xdr:col>
      <xdr:colOff>451126</xdr:colOff>
      <xdr:row>25</xdr:row>
      <xdr:rowOff>22577</xdr:rowOff>
    </xdr:to>
    <xdr:sp macro="" textlink="$O$27">
      <xdr:nvSpPr>
        <xdr:cNvPr id="49" name="AutoShape 9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rrowheads="1"/>
        </xdr:cNvSpPr>
      </xdr:nvSpPr>
      <xdr:spPr bwMode="auto">
        <a:xfrm>
          <a:off x="7558668" y="2509162"/>
          <a:ext cx="1245883" cy="380440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marL="0" indent="0" algn="ctr" rtl="0">
            <a:defRPr sz="1000"/>
          </a:pPr>
          <a:fld id="{C29E37F1-3A0C-4A1C-A350-A9AC4B553E8F}" type="TxLink">
            <a:rPr lang="en-US" sz="1200" b="1" i="0" u="none" strike="noStrike" baseline="0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2.222 </a:t>
          </a:fld>
          <a:endParaRPr lang="pt-BR" sz="1200" b="1" i="0" u="none" strike="noStrike" baseline="0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5</xdr:col>
      <xdr:colOff>1312351</xdr:colOff>
      <xdr:row>18</xdr:row>
      <xdr:rowOff>155740</xdr:rowOff>
    </xdr:from>
    <xdr:to>
      <xdr:col>9</xdr:col>
      <xdr:colOff>2143</xdr:colOff>
      <xdr:row>21</xdr:row>
      <xdr:rowOff>125894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7446451" y="1546390"/>
          <a:ext cx="1718742" cy="72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/>
        <a:p>
          <a:pPr algn="ctr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Vendas no ACR e </a:t>
          </a:r>
        </a:p>
        <a:p>
          <a:pPr algn="ctr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Leilão de ajuste</a:t>
          </a:r>
        </a:p>
      </xdr:txBody>
    </xdr:sp>
    <xdr:clientData/>
  </xdr:twoCellAnchor>
  <xdr:twoCellAnchor>
    <xdr:from>
      <xdr:col>5</xdr:col>
      <xdr:colOff>952500</xdr:colOff>
      <xdr:row>23</xdr:row>
      <xdr:rowOff>152400</xdr:rowOff>
    </xdr:from>
    <xdr:to>
      <xdr:col>5</xdr:col>
      <xdr:colOff>1466850</xdr:colOff>
      <xdr:row>23</xdr:row>
      <xdr:rowOff>152400</xdr:rowOff>
    </xdr:to>
    <xdr:sp macro="" textlink="">
      <xdr:nvSpPr>
        <xdr:cNvPr id="51" name="Line 28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ShapeType="1"/>
        </xdr:cNvSpPr>
      </xdr:nvSpPr>
      <xdr:spPr bwMode="auto">
        <a:xfrm>
          <a:off x="7372350" y="2657475"/>
          <a:ext cx="76200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320820</xdr:colOff>
      <xdr:row>40</xdr:row>
      <xdr:rowOff>33487</xdr:rowOff>
    </xdr:from>
    <xdr:to>
      <xdr:col>3</xdr:col>
      <xdr:colOff>685034</xdr:colOff>
      <xdr:row>42</xdr:row>
      <xdr:rowOff>5715</xdr:rowOff>
    </xdr:to>
    <xdr:sp macro="" textlink="">
      <xdr:nvSpPr>
        <xdr:cNvPr id="52" name="Text Box 32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320820" y="5415112"/>
          <a:ext cx="4021814" cy="296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/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Contratos de Compra               18.928                                             </a:t>
          </a:r>
        </a:p>
      </xdr:txBody>
    </xdr:sp>
    <xdr:clientData/>
  </xdr:twoCellAnchor>
  <xdr:twoCellAnchor>
    <xdr:from>
      <xdr:col>0</xdr:col>
      <xdr:colOff>679978</xdr:colOff>
      <xdr:row>24</xdr:row>
      <xdr:rowOff>195957</xdr:rowOff>
    </xdr:from>
    <xdr:to>
      <xdr:col>3</xdr:col>
      <xdr:colOff>515375</xdr:colOff>
      <xdr:row>34</xdr:row>
      <xdr:rowOff>181994</xdr:rowOff>
    </xdr:to>
    <xdr:sp macro="" textlink="">
      <xdr:nvSpPr>
        <xdr:cNvPr id="53" name="Text Box 3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679978" y="2862957"/>
          <a:ext cx="3492997" cy="1671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noAutofit/>
        </a:bodyPr>
        <a:lstStyle/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Geração - Centro de Gravidade    7.150 </a:t>
          </a:r>
          <a:endParaRPr lang="pt-BR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Cemig                                              7.316     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Geração Igarapé                                   0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Perdas</a:t>
          </a:r>
          <a:r>
            <a:rPr lang="pt-BR" sz="1000" b="1" i="0" baseline="0">
              <a:latin typeface="+mn-lt"/>
              <a:ea typeface="+mn-ea"/>
              <a:cs typeface="+mn-cs"/>
            </a:rPr>
            <a:t>  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Geração</a:t>
          </a:r>
          <a:r>
            <a:rPr lang="pt-BR" sz="1000" b="1" i="0" baseline="0">
              <a:latin typeface="+mn-lt"/>
              <a:ea typeface="+mn-ea"/>
              <a:cs typeface="+mn-cs"/>
            </a:rPr>
            <a:t>  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RB</a:t>
          </a:r>
          <a:r>
            <a:rPr lang="pt-BR" sz="1000" b="1" i="0" baseline="0">
              <a:latin typeface="+mn-lt"/>
              <a:ea typeface="+mn-ea"/>
              <a:cs typeface="+mn-cs"/>
            </a:rPr>
            <a:t> 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                      (166)</a:t>
          </a:r>
        </a:p>
      </xdr:txBody>
    </xdr:sp>
    <xdr:clientData/>
  </xdr:twoCellAnchor>
  <xdr:twoCellAnchor>
    <xdr:from>
      <xdr:col>5</xdr:col>
      <xdr:colOff>981075</xdr:colOff>
      <xdr:row>40</xdr:row>
      <xdr:rowOff>57150</xdr:rowOff>
    </xdr:from>
    <xdr:to>
      <xdr:col>5</xdr:col>
      <xdr:colOff>1457325</xdr:colOff>
      <xdr:row>40</xdr:row>
      <xdr:rowOff>66675</xdr:rowOff>
    </xdr:to>
    <xdr:sp macro="" textlink="">
      <xdr:nvSpPr>
        <xdr:cNvPr id="54" name="Line 25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ShapeType="1"/>
        </xdr:cNvSpPr>
      </xdr:nvSpPr>
      <xdr:spPr bwMode="auto">
        <a:xfrm flipV="1">
          <a:off x="7400925" y="5438775"/>
          <a:ext cx="47625" cy="9525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394176</xdr:colOff>
      <xdr:row>33</xdr:row>
      <xdr:rowOff>1099</xdr:rowOff>
    </xdr:from>
    <xdr:to>
      <xdr:col>5</xdr:col>
      <xdr:colOff>962489</xdr:colOff>
      <xdr:row>33</xdr:row>
      <xdr:rowOff>2687</xdr:rowOff>
    </xdr:to>
    <xdr:cxnSp macro="">
      <xdr:nvCxnSpPr>
        <xdr:cNvPr id="55" name="Conector angulado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CxnSpPr/>
      </xdr:nvCxnSpPr>
      <xdr:spPr>
        <a:xfrm rot="10800000">
          <a:off x="6814026" y="4192099"/>
          <a:ext cx="568313" cy="1588"/>
        </a:xfrm>
        <a:prstGeom prst="bentConnector3">
          <a:avLst>
            <a:gd name="adj1" fmla="val 50000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1080710</xdr:colOff>
      <xdr:row>23</xdr:row>
      <xdr:rowOff>68426</xdr:rowOff>
    </xdr:from>
    <xdr:to>
      <xdr:col>5</xdr:col>
      <xdr:colOff>625929</xdr:colOff>
      <xdr:row>47</xdr:row>
      <xdr:rowOff>108856</xdr:rowOff>
    </xdr:to>
    <xdr:sp macro="" textlink="">
      <xdr:nvSpPr>
        <xdr:cNvPr id="56" name="Rectangle 6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rrowheads="1"/>
        </xdr:cNvSpPr>
      </xdr:nvSpPr>
      <xdr:spPr bwMode="auto">
        <a:xfrm>
          <a:off x="4738310" y="2573501"/>
          <a:ext cx="2307469" cy="4050455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/>
        <a:p>
          <a:pPr algn="ctr" rtl="0">
            <a:lnSpc>
              <a:spcPts val="1700"/>
            </a:lnSpc>
            <a:defRPr sz="1000"/>
          </a:pP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Energia Comercializada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 33.656 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endParaRPr lang="pt-BR" sz="1400" b="1" i="0" u="none" strike="noStrike" baseline="0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160894</xdr:colOff>
      <xdr:row>28</xdr:row>
      <xdr:rowOff>71463</xdr:rowOff>
    </xdr:from>
    <xdr:to>
      <xdr:col>8</xdr:col>
      <xdr:colOff>501902</xdr:colOff>
      <xdr:row>30</xdr:row>
      <xdr:rowOff>86778</xdr:rowOff>
    </xdr:to>
    <xdr:sp macro="" textlink="$O$29">
      <xdr:nvSpPr>
        <xdr:cNvPr id="57" name="AutoShape 9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rrowheads="1"/>
        </xdr:cNvSpPr>
      </xdr:nvSpPr>
      <xdr:spPr bwMode="auto">
        <a:xfrm>
          <a:off x="7609444" y="3424263"/>
          <a:ext cx="1245883" cy="339165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marL="0" indent="0" algn="ctr" rtl="0">
            <a:defRPr sz="1000"/>
          </a:pPr>
          <a:fld id="{803F4EB7-8F17-45E0-8641-54D4E081D95C}" type="TxLink">
            <a:rPr lang="en-US" sz="1200" b="1" i="0" u="none" strike="noStrike" baseline="0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25.228 </a:t>
          </a:fld>
          <a:endParaRPr lang="pt-BR" sz="1200" b="1" i="0" u="none" strike="noStrike" baseline="0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5</xdr:col>
      <xdr:colOff>962025</xdr:colOff>
      <xdr:row>29</xdr:row>
      <xdr:rowOff>95250</xdr:rowOff>
    </xdr:from>
    <xdr:to>
      <xdr:col>5</xdr:col>
      <xdr:colOff>1476375</xdr:colOff>
      <xdr:row>29</xdr:row>
      <xdr:rowOff>95250</xdr:rowOff>
    </xdr:to>
    <xdr:sp macro="" textlink="">
      <xdr:nvSpPr>
        <xdr:cNvPr id="58" name="Line 2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ShapeType="1"/>
        </xdr:cNvSpPr>
      </xdr:nvSpPr>
      <xdr:spPr bwMode="auto">
        <a:xfrm>
          <a:off x="7381875" y="3609975"/>
          <a:ext cx="66675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152771</xdr:colOff>
      <xdr:row>39</xdr:row>
      <xdr:rowOff>70555</xdr:rowOff>
    </xdr:from>
    <xdr:to>
      <xdr:col>8</xdr:col>
      <xdr:colOff>544286</xdr:colOff>
      <xdr:row>41</xdr:row>
      <xdr:rowOff>133807</xdr:rowOff>
    </xdr:to>
    <xdr:sp macro="" textlink="$O$33">
      <xdr:nvSpPr>
        <xdr:cNvPr id="59" name="AutoShape 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Arrowheads="1"/>
        </xdr:cNvSpPr>
      </xdr:nvSpPr>
      <xdr:spPr bwMode="auto">
        <a:xfrm>
          <a:off x="7601321" y="5290255"/>
          <a:ext cx="1296390" cy="387102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marL="0" indent="0" algn="ctr" rtl="0">
            <a:defRPr sz="1000"/>
          </a:pPr>
          <a:fld id="{ED817AF0-18DB-4685-9FD9-067A72A4D263}" type="TxLink">
            <a:rPr lang="en-US" sz="1200" b="1" i="0" u="none" strike="noStrike" baseline="0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4.088 </a:t>
          </a:fld>
          <a:endParaRPr lang="pt-BR" sz="1200" b="1" i="0" u="none" strike="noStrike" baseline="0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187266</xdr:colOff>
      <xdr:row>33</xdr:row>
      <xdr:rowOff>151972</xdr:rowOff>
    </xdr:from>
    <xdr:to>
      <xdr:col>8</xdr:col>
      <xdr:colOff>606701</xdr:colOff>
      <xdr:row>36</xdr:row>
      <xdr:rowOff>27535</xdr:rowOff>
    </xdr:to>
    <xdr:sp macro="" textlink="$O$31">
      <xdr:nvSpPr>
        <xdr:cNvPr id="60" name="AutoShape 17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rrowheads="1"/>
        </xdr:cNvSpPr>
      </xdr:nvSpPr>
      <xdr:spPr bwMode="auto">
        <a:xfrm>
          <a:off x="7635816" y="4342972"/>
          <a:ext cx="1324310" cy="389913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marL="0" indent="0" algn="ctr" rtl="0">
            <a:defRPr sz="1000"/>
          </a:pPr>
          <a:fld id="{59A0AD9A-AC31-45F2-B5B6-3072C5A4AEC3}" type="TxLink">
            <a:rPr lang="en-US" sz="1200" b="1" i="0" u="none" strike="noStrike" baseline="0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0 </a:t>
          </a:fld>
          <a:endParaRPr lang="pt-BR" sz="1200" b="1" i="0" u="none" strike="noStrike" baseline="0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5</xdr:col>
      <xdr:colOff>981075</xdr:colOff>
      <xdr:row>34</xdr:row>
      <xdr:rowOff>152400</xdr:rowOff>
    </xdr:from>
    <xdr:to>
      <xdr:col>5</xdr:col>
      <xdr:colOff>1466850</xdr:colOff>
      <xdr:row>34</xdr:row>
      <xdr:rowOff>152400</xdr:rowOff>
    </xdr:to>
    <xdr:sp macro="" textlink="">
      <xdr:nvSpPr>
        <xdr:cNvPr id="61" name="Line 25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ShapeType="1"/>
        </xdr:cNvSpPr>
      </xdr:nvSpPr>
      <xdr:spPr bwMode="auto">
        <a:xfrm>
          <a:off x="7400925" y="4505325"/>
          <a:ext cx="47625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47662</xdr:colOff>
      <xdr:row>44</xdr:row>
      <xdr:rowOff>90405</xdr:rowOff>
    </xdr:from>
    <xdr:to>
      <xdr:col>3</xdr:col>
      <xdr:colOff>867461</xdr:colOff>
      <xdr:row>47</xdr:row>
      <xdr:rowOff>108304</xdr:rowOff>
    </xdr:to>
    <xdr:sp macro="" textlink="">
      <xdr:nvSpPr>
        <xdr:cNvPr id="62" name="Text Box 3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47662" y="6119730"/>
          <a:ext cx="4477399" cy="503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noAutofit/>
        </a:bodyPr>
        <a:lstStyle/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ea typeface="+mn-ea"/>
              <a:cs typeface="Arial"/>
            </a:rPr>
            <a:t>Compra no</a:t>
          </a: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 MRE                          2.465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285751</xdr:colOff>
      <xdr:row>42</xdr:row>
      <xdr:rowOff>83005</xdr:rowOff>
    </xdr:from>
    <xdr:to>
      <xdr:col>3</xdr:col>
      <xdr:colOff>649965</xdr:colOff>
      <xdr:row>44</xdr:row>
      <xdr:rowOff>55234</xdr:rowOff>
    </xdr:to>
    <xdr:sp macro="" textlink="">
      <xdr:nvSpPr>
        <xdr:cNvPr id="63" name="Text Box 3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285751" y="5788480"/>
          <a:ext cx="4021814" cy="296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/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Compras na CCEE                       5.113                                                                                       </a:t>
          </a:r>
        </a:p>
      </xdr:txBody>
    </xdr:sp>
    <xdr:clientData/>
  </xdr:twoCellAnchor>
  <xdr:twoCellAnchor>
    <xdr:from>
      <xdr:col>6</xdr:col>
      <xdr:colOff>131891</xdr:colOff>
      <xdr:row>45</xdr:row>
      <xdr:rowOff>61752</xdr:rowOff>
    </xdr:from>
    <xdr:to>
      <xdr:col>8</xdr:col>
      <xdr:colOff>532931</xdr:colOff>
      <xdr:row>47</xdr:row>
      <xdr:rowOff>125004</xdr:rowOff>
    </xdr:to>
    <xdr:sp macro="" textlink="$O$35">
      <xdr:nvSpPr>
        <xdr:cNvPr id="64" name="AutoShape 9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rrowheads="1"/>
        </xdr:cNvSpPr>
      </xdr:nvSpPr>
      <xdr:spPr bwMode="auto">
        <a:xfrm>
          <a:off x="7580441" y="6253002"/>
          <a:ext cx="1305915" cy="387102"/>
        </a:xfrm>
        <a:prstGeom prst="flowChartProcess">
          <a:avLst/>
        </a:prstGeom>
        <a:solidFill>
          <a:srgbClr val="00CC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0CC99"/>
          </a:extrusionClr>
        </a:sp3d>
      </xdr:spPr>
      <xdr:txBody>
        <a:bodyPr wrap="square" anchor="ctr">
          <a:flatTx/>
        </a:bodyPr>
        <a:lstStyle/>
        <a:p>
          <a:pPr marL="0" indent="0" algn="ctr" rtl="0">
            <a:defRPr sz="1000"/>
          </a:pPr>
          <a:fld id="{8E1F61C0-9829-4ADC-883F-06F4A3777AC1}" type="TxLink">
            <a:rPr lang="en-US" sz="1200" b="1" i="0" u="none" strike="noStrike" baseline="0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2.119 </a:t>
          </a:fld>
          <a:endParaRPr lang="pt-BR" sz="1200" b="1" i="0" u="none" strike="noStrike" baseline="0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5</xdr:col>
      <xdr:colOff>981075</xdr:colOff>
      <xdr:row>44</xdr:row>
      <xdr:rowOff>57150</xdr:rowOff>
    </xdr:from>
    <xdr:to>
      <xdr:col>5</xdr:col>
      <xdr:colOff>1457325</xdr:colOff>
      <xdr:row>44</xdr:row>
      <xdr:rowOff>66675</xdr:rowOff>
    </xdr:to>
    <xdr:sp macro="" textlink="">
      <xdr:nvSpPr>
        <xdr:cNvPr id="65" name="Line 25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ShapeType="1"/>
        </xdr:cNvSpPr>
      </xdr:nvSpPr>
      <xdr:spPr bwMode="auto">
        <a:xfrm flipV="1">
          <a:off x="7400925" y="6086475"/>
          <a:ext cx="47625" cy="9525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1418939</xdr:colOff>
      <xdr:row>36</xdr:row>
      <xdr:rowOff>116416</xdr:rowOff>
    </xdr:from>
    <xdr:to>
      <xdr:col>9</xdr:col>
      <xdr:colOff>195506</xdr:colOff>
      <xdr:row>38</xdr:row>
      <xdr:rowOff>107614</xdr:rowOff>
    </xdr:to>
    <xdr:sp macro="" textlink="">
      <xdr:nvSpPr>
        <xdr:cNvPr id="66" name="Text Box 10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7448264" y="4821766"/>
          <a:ext cx="1910292" cy="343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Vendas </a:t>
          </a:r>
          <a:r>
            <a:rPr lang="pt-BR" sz="1200" b="1" kern="12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na CCEE</a:t>
          </a:r>
          <a:endParaRPr lang="pt-BR" sz="1200" b="1" kern="12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5</xdr:col>
      <xdr:colOff>1407584</xdr:colOff>
      <xdr:row>42</xdr:row>
      <xdr:rowOff>107613</xdr:rowOff>
    </xdr:from>
    <xdr:to>
      <xdr:col>9</xdr:col>
      <xdr:colOff>193676</xdr:colOff>
      <xdr:row>44</xdr:row>
      <xdr:rowOff>98811</xdr:rowOff>
    </xdr:to>
    <xdr:sp macro="" textlink="">
      <xdr:nvSpPr>
        <xdr:cNvPr id="67" name="Text Box 10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7446434" y="5813088"/>
          <a:ext cx="1910292" cy="315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eaLnBrk="0" hangingPunct="0"/>
          <a:r>
            <a:rPr lang="pt-BR" sz="1200" b="1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Vendas </a:t>
          </a:r>
          <a:r>
            <a:rPr lang="pt-BR" sz="1200" b="1" kern="12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no MRE</a:t>
          </a:r>
          <a:endParaRPr lang="pt-BR" sz="1200" b="1" kern="12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571500</xdr:colOff>
      <xdr:row>7</xdr:row>
      <xdr:rowOff>25005</xdr:rowOff>
    </xdr:to>
    <xdr:pic>
      <xdr:nvPicPr>
        <xdr:cNvPr id="68" name="Imagem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67357" cy="1168005"/>
        </a:xfrm>
        <a:prstGeom prst="rect">
          <a:avLst/>
        </a:prstGeom>
      </xdr:spPr>
    </xdr:pic>
    <xdr:clientData/>
  </xdr:twoCellAnchor>
  <xdr:twoCellAnchor>
    <xdr:from>
      <xdr:col>2</xdr:col>
      <xdr:colOff>119931</xdr:colOff>
      <xdr:row>1</xdr:row>
      <xdr:rowOff>19279</xdr:rowOff>
    </xdr:from>
    <xdr:to>
      <xdr:col>7</xdr:col>
      <xdr:colOff>571301</xdr:colOff>
      <xdr:row>6</xdr:row>
      <xdr:rowOff>57765</xdr:rowOff>
    </xdr:to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2610038" y="182565"/>
          <a:ext cx="5717334" cy="8549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1.1 BALANÇO DE ENERGIA ELETRICA 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 editAs="oneCell">
    <xdr:from>
      <xdr:col>15</xdr:col>
      <xdr:colOff>69736</xdr:colOff>
      <xdr:row>7</xdr:row>
      <xdr:rowOff>149678</xdr:rowOff>
    </xdr:from>
    <xdr:to>
      <xdr:col>16</xdr:col>
      <xdr:colOff>448015</xdr:colOff>
      <xdr:row>10</xdr:row>
      <xdr:rowOff>34471</xdr:rowOff>
    </xdr:to>
    <xdr:pic>
      <xdr:nvPicPr>
        <xdr:cNvPr id="70" name="Imagem 69" descr="Descrição: Cemig GT color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3272" y="1292678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277242</xdr:colOff>
      <xdr:row>4</xdr:row>
      <xdr:rowOff>156481</xdr:rowOff>
    </xdr:from>
    <xdr:to>
      <xdr:col>16</xdr:col>
      <xdr:colOff>477523</xdr:colOff>
      <xdr:row>6</xdr:row>
      <xdr:rowOff>64427</xdr:rowOff>
    </xdr:to>
    <xdr:grpSp>
      <xdr:nvGrpSpPr>
        <xdr:cNvPr id="71" name="Agrupar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GrpSpPr/>
      </xdr:nvGrpSpPr>
      <xdr:grpSpPr>
        <a:xfrm>
          <a:off x="10060778" y="809624"/>
          <a:ext cx="812602" cy="234517"/>
          <a:chOff x="7817675" y="768144"/>
          <a:chExt cx="918516" cy="249238"/>
        </a:xfrm>
      </xdr:grpSpPr>
      <xdr:sp macro="" textlink="">
        <xdr:nvSpPr>
          <xdr:cNvPr id="72" name="Retângulo Arredondado 5">
            <a:extLst>
              <a:ext uri="{FF2B5EF4-FFF2-40B4-BE49-F238E27FC236}">
                <a16:creationId xmlns:a16="http://schemas.microsoft.com/office/drawing/2014/main" id="{00000000-0008-0000-0100-000048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3" name="Seta para a Direita 6">
            <a:extLst>
              <a:ext uri="{FF2B5EF4-FFF2-40B4-BE49-F238E27FC236}">
                <a16:creationId xmlns:a16="http://schemas.microsoft.com/office/drawing/2014/main" id="{00000000-0008-0000-0100-000049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476250</xdr:colOff>
      <xdr:row>5</xdr:row>
      <xdr:rowOff>141733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24938" cy="1094233"/>
        </a:xfrm>
        <a:prstGeom prst="rect">
          <a:avLst/>
        </a:prstGeom>
      </xdr:spPr>
    </xdr:pic>
    <xdr:clientData/>
  </xdr:twoCellAnchor>
  <xdr:twoCellAnchor editAs="oneCell">
    <xdr:from>
      <xdr:col>5</xdr:col>
      <xdr:colOff>259557</xdr:colOff>
      <xdr:row>6</xdr:row>
      <xdr:rowOff>0</xdr:rowOff>
    </xdr:from>
    <xdr:to>
      <xdr:col>6</xdr:col>
      <xdr:colOff>0</xdr:colOff>
      <xdr:row>7</xdr:row>
      <xdr:rowOff>65087</xdr:rowOff>
    </xdr:to>
    <xdr:pic>
      <xdr:nvPicPr>
        <xdr:cNvPr id="4" name="Imagem 3" descr="Descrição: Cemig GT color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8088" y="1143000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780306</xdr:colOff>
      <xdr:row>1</xdr:row>
      <xdr:rowOff>0</xdr:rowOff>
    </xdr:from>
    <xdr:to>
      <xdr:col>6</xdr:col>
      <xdr:colOff>476250</xdr:colOff>
      <xdr:row>5</xdr:row>
      <xdr:rowOff>77040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780306" y="190500"/>
          <a:ext cx="8244632" cy="839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600">
              <a:solidFill>
                <a:srgbClr val="008228"/>
              </a:solidFill>
              <a:latin typeface="Arial Black" panose="020B0A04020102020204" pitchFamily="34" charset="0"/>
            </a:rPr>
            <a:t>1.2 VENDA DE ENERGIA POR CLASSE DE CONSUMO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5</xdr:col>
      <xdr:colOff>884488</xdr:colOff>
      <xdr:row>4</xdr:row>
      <xdr:rowOff>33023</xdr:rowOff>
    </xdr:from>
    <xdr:to>
      <xdr:col>6</xdr:col>
      <xdr:colOff>446933</xdr:colOff>
      <xdr:row>5</xdr:row>
      <xdr:rowOff>77040</xdr:rowOff>
    </xdr:to>
    <xdr:grpSp>
      <xdr:nvGrpSpPr>
        <xdr:cNvPr id="12" name="Agrupar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/>
      </xdr:nvGrpSpPr>
      <xdr:grpSpPr>
        <a:xfrm>
          <a:off x="8183019" y="795023"/>
          <a:ext cx="812602" cy="234517"/>
          <a:chOff x="7817675" y="768144"/>
          <a:chExt cx="918516" cy="249238"/>
        </a:xfrm>
      </xdr:grpSpPr>
      <xdr:sp macro="" textlink="">
        <xdr:nvSpPr>
          <xdr:cNvPr id="13" name="Retângulo Arredondado 5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4" name="Seta para a Direita 6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</xdr:colOff>
      <xdr:row>5</xdr:row>
      <xdr:rowOff>141733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43812" cy="1094233"/>
        </a:xfrm>
        <a:prstGeom prst="rect">
          <a:avLst/>
        </a:prstGeom>
      </xdr:spPr>
    </xdr:pic>
    <xdr:clientData/>
  </xdr:twoCellAnchor>
  <xdr:twoCellAnchor>
    <xdr:from>
      <xdr:col>1</xdr:col>
      <xdr:colOff>768350</xdr:colOff>
      <xdr:row>1</xdr:row>
      <xdr:rowOff>50800</xdr:rowOff>
    </xdr:from>
    <xdr:to>
      <xdr:col>4</xdr:col>
      <xdr:colOff>0</xdr:colOff>
      <xdr:row>4</xdr:row>
      <xdr:rowOff>58738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803400" y="241300"/>
          <a:ext cx="7245350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2.1 RECEITA OPERACIONAL</a:t>
          </a:r>
        </a:p>
      </xdr:txBody>
    </xdr:sp>
    <xdr:clientData/>
  </xdr:twoCellAnchor>
  <xdr:twoCellAnchor editAs="oneCell">
    <xdr:from>
      <xdr:col>3</xdr:col>
      <xdr:colOff>285749</xdr:colOff>
      <xdr:row>6</xdr:row>
      <xdr:rowOff>35720</xdr:rowOff>
    </xdr:from>
    <xdr:to>
      <xdr:col>3</xdr:col>
      <xdr:colOff>1276349</xdr:colOff>
      <xdr:row>7</xdr:row>
      <xdr:rowOff>100807</xdr:rowOff>
    </xdr:to>
    <xdr:pic>
      <xdr:nvPicPr>
        <xdr:cNvPr id="12" name="Imagem 11" descr="Descrição: Cemig GT color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8437" y="1178720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464341</xdr:colOff>
      <xdr:row>4</xdr:row>
      <xdr:rowOff>11907</xdr:rowOff>
    </xdr:from>
    <xdr:to>
      <xdr:col>3</xdr:col>
      <xdr:colOff>1276943</xdr:colOff>
      <xdr:row>5</xdr:row>
      <xdr:rowOff>55924</xdr:rowOff>
    </xdr:to>
    <xdr:grpSp>
      <xdr:nvGrpSpPr>
        <xdr:cNvPr id="5" name="Agrupar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6727029" y="773907"/>
          <a:ext cx="812602" cy="234517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5</xdr:row>
      <xdr:rowOff>173483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05687" cy="1125983"/>
        </a:xfrm>
        <a:prstGeom prst="rect">
          <a:avLst/>
        </a:prstGeom>
      </xdr:spPr>
    </xdr:pic>
    <xdr:clientData/>
  </xdr:twoCellAnchor>
  <xdr:twoCellAnchor>
    <xdr:from>
      <xdr:col>1</xdr:col>
      <xdr:colOff>992189</xdr:colOff>
      <xdr:row>1</xdr:row>
      <xdr:rowOff>79372</xdr:rowOff>
    </xdr:from>
    <xdr:to>
      <xdr:col>3</xdr:col>
      <xdr:colOff>451703</xdr:colOff>
      <xdr:row>3</xdr:row>
      <xdr:rowOff>134934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801814" y="269872"/>
          <a:ext cx="4674452" cy="436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200">
              <a:solidFill>
                <a:srgbClr val="008228"/>
              </a:solidFill>
              <a:latin typeface="Arial Black" panose="020B0A04020102020204" pitchFamily="34" charset="0"/>
            </a:rPr>
            <a:t>2.2 CUSTOS E DESPESAS OPERACIONAIS</a:t>
          </a:r>
        </a:p>
      </xdr:txBody>
    </xdr:sp>
    <xdr:clientData/>
  </xdr:twoCellAnchor>
  <xdr:twoCellAnchor editAs="oneCell">
    <xdr:from>
      <xdr:col>3</xdr:col>
      <xdr:colOff>285749</xdr:colOff>
      <xdr:row>6</xdr:row>
      <xdr:rowOff>23813</xdr:rowOff>
    </xdr:from>
    <xdr:to>
      <xdr:col>3</xdr:col>
      <xdr:colOff>1276349</xdr:colOff>
      <xdr:row>7</xdr:row>
      <xdr:rowOff>207963</xdr:rowOff>
    </xdr:to>
    <xdr:pic>
      <xdr:nvPicPr>
        <xdr:cNvPr id="9" name="Imagem 8" descr="Descrição: Cemig GT color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0312" y="1166813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476250</xdr:colOff>
      <xdr:row>4</xdr:row>
      <xdr:rowOff>11908</xdr:rowOff>
    </xdr:from>
    <xdr:to>
      <xdr:col>3</xdr:col>
      <xdr:colOff>1288852</xdr:colOff>
      <xdr:row>5</xdr:row>
      <xdr:rowOff>55925</xdr:rowOff>
    </xdr:to>
    <xdr:grpSp>
      <xdr:nvGrpSpPr>
        <xdr:cNvPr id="5" name="Agrupar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pSpPr/>
      </xdr:nvGrpSpPr>
      <xdr:grpSpPr>
        <a:xfrm>
          <a:off x="6500813" y="773908"/>
          <a:ext cx="812602" cy="234517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165546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36656" cy="1118046"/>
        </a:xfrm>
        <a:prstGeom prst="rect">
          <a:avLst/>
        </a:prstGeom>
      </xdr:spPr>
    </xdr:pic>
    <xdr:clientData/>
  </xdr:twoCellAnchor>
  <xdr:twoCellAnchor>
    <xdr:from>
      <xdr:col>1</xdr:col>
      <xdr:colOff>300038</xdr:colOff>
      <xdr:row>0</xdr:row>
      <xdr:rowOff>134938</xdr:rowOff>
    </xdr:from>
    <xdr:to>
      <xdr:col>4</xdr:col>
      <xdr:colOff>718185</xdr:colOff>
      <xdr:row>4</xdr:row>
      <xdr:rowOff>34926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323976" y="134938"/>
          <a:ext cx="5704522" cy="661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3600">
              <a:solidFill>
                <a:srgbClr val="008228"/>
              </a:solidFill>
              <a:latin typeface="Arial Black" panose="020B0A04020102020204" pitchFamily="34" charset="0"/>
            </a:rPr>
            <a:t>2.3 LAJIDA</a:t>
          </a:r>
        </a:p>
      </xdr:txBody>
    </xdr:sp>
    <xdr:clientData/>
  </xdr:twoCellAnchor>
  <xdr:twoCellAnchor>
    <xdr:from>
      <xdr:col>4</xdr:col>
      <xdr:colOff>140708</xdr:colOff>
      <xdr:row>4</xdr:row>
      <xdr:rowOff>37570</xdr:rowOff>
    </xdr:from>
    <xdr:to>
      <xdr:col>4</xdr:col>
      <xdr:colOff>953310</xdr:colOff>
      <xdr:row>5</xdr:row>
      <xdr:rowOff>81587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pSpPr/>
      </xdr:nvGrpSpPr>
      <xdr:grpSpPr>
        <a:xfrm>
          <a:off x="6605802" y="799570"/>
          <a:ext cx="812602" cy="234517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1012032</xdr:colOff>
      <xdr:row>5</xdr:row>
      <xdr:rowOff>250031</xdr:rowOff>
    </xdr:from>
    <xdr:to>
      <xdr:col>4</xdr:col>
      <xdr:colOff>776288</xdr:colOff>
      <xdr:row>6</xdr:row>
      <xdr:rowOff>267493</xdr:rowOff>
    </xdr:to>
    <xdr:pic>
      <xdr:nvPicPr>
        <xdr:cNvPr id="9" name="Imagem 8" descr="Descrição: Cemig GT color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0782" y="1202531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23813</xdr:colOff>
      <xdr:row>5</xdr:row>
      <xdr:rowOff>157609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12844" cy="111010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44450</xdr:rowOff>
    </xdr:from>
    <xdr:to>
      <xdr:col>4</xdr:col>
      <xdr:colOff>23812</xdr:colOff>
      <xdr:row>4</xdr:row>
      <xdr:rowOff>122238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833438" y="234950"/>
          <a:ext cx="6679405" cy="6492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2.4 RESULTADO FINANCEIRO</a:t>
          </a:r>
        </a:p>
      </xdr:txBody>
    </xdr:sp>
    <xdr:clientData/>
  </xdr:twoCellAnchor>
  <xdr:twoCellAnchor>
    <xdr:from>
      <xdr:col>3</xdr:col>
      <xdr:colOff>358532</xdr:colOff>
      <xdr:row>4</xdr:row>
      <xdr:rowOff>54191</xdr:rowOff>
    </xdr:from>
    <xdr:to>
      <xdr:col>3</xdr:col>
      <xdr:colOff>1194946</xdr:colOff>
      <xdr:row>5</xdr:row>
      <xdr:rowOff>96621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pSpPr/>
      </xdr:nvGrpSpPr>
      <xdr:grpSpPr>
        <a:xfrm>
          <a:off x="6573595" y="816191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273848</xdr:colOff>
      <xdr:row>5</xdr:row>
      <xdr:rowOff>154781</xdr:rowOff>
    </xdr:from>
    <xdr:to>
      <xdr:col>3</xdr:col>
      <xdr:colOff>1264448</xdr:colOff>
      <xdr:row>6</xdr:row>
      <xdr:rowOff>255587</xdr:rowOff>
    </xdr:to>
    <xdr:pic>
      <xdr:nvPicPr>
        <xdr:cNvPr id="9" name="Imagem 8" descr="Descrição: Cemig GT color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8911" y="1107281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547688</xdr:colOff>
      <xdr:row>5</xdr:row>
      <xdr:rowOff>144909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41344" cy="1097409"/>
        </a:xfrm>
        <a:prstGeom prst="rect">
          <a:avLst/>
        </a:prstGeom>
      </xdr:spPr>
    </xdr:pic>
    <xdr:clientData/>
  </xdr:twoCellAnchor>
  <xdr:twoCellAnchor>
    <xdr:from>
      <xdr:col>1</xdr:col>
      <xdr:colOff>800100</xdr:colOff>
      <xdr:row>1</xdr:row>
      <xdr:rowOff>44450</xdr:rowOff>
    </xdr:from>
    <xdr:to>
      <xdr:col>7</xdr:col>
      <xdr:colOff>0</xdr:colOff>
      <xdr:row>4</xdr:row>
      <xdr:rowOff>115888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816100" y="228600"/>
          <a:ext cx="7169150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2.5 ENDIVIDAMENTO</a:t>
          </a:r>
        </a:p>
      </xdr:txBody>
    </xdr:sp>
    <xdr:clientData/>
  </xdr:twoCellAnchor>
  <xdr:twoCellAnchor editAs="oneCell">
    <xdr:from>
      <xdr:col>5</xdr:col>
      <xdr:colOff>583405</xdr:colOff>
      <xdr:row>6</xdr:row>
      <xdr:rowOff>59531</xdr:rowOff>
    </xdr:from>
    <xdr:to>
      <xdr:col>6</xdr:col>
      <xdr:colOff>635793</xdr:colOff>
      <xdr:row>7</xdr:row>
      <xdr:rowOff>112712</xdr:rowOff>
    </xdr:to>
    <xdr:pic>
      <xdr:nvPicPr>
        <xdr:cNvPr id="11" name="Imagem 10" descr="Descrição: Cemig GT color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218" y="1202531"/>
          <a:ext cx="885825" cy="30321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598289</xdr:colOff>
      <xdr:row>3</xdr:row>
      <xdr:rowOff>171545</xdr:rowOff>
    </xdr:from>
    <xdr:to>
      <xdr:col>8</xdr:col>
      <xdr:colOff>434578</xdr:colOff>
      <xdr:row>5</xdr:row>
      <xdr:rowOff>23475</xdr:rowOff>
    </xdr:to>
    <xdr:grpSp>
      <xdr:nvGrpSpPr>
        <xdr:cNvPr id="12" name="Agrupar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pSpPr/>
      </xdr:nvGrpSpPr>
      <xdr:grpSpPr>
        <a:xfrm>
          <a:off x="5991820" y="743045"/>
          <a:ext cx="836414" cy="232930"/>
          <a:chOff x="7817675" y="768144"/>
          <a:chExt cx="918516" cy="249238"/>
        </a:xfrm>
      </xdr:grpSpPr>
      <xdr:sp macro="" textlink="">
        <xdr:nvSpPr>
          <xdr:cNvPr id="13" name="Retângulo Arredondad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0D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4" name="Seta para a Direita 6">
            <a:extLst>
              <a:ext uri="{FF2B5EF4-FFF2-40B4-BE49-F238E27FC236}">
                <a16:creationId xmlns:a16="http://schemas.microsoft.com/office/drawing/2014/main" id="{00000000-0008-0000-0700-00000E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152847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32875" cy="1073597"/>
        </a:xfrm>
        <a:prstGeom prst="rect">
          <a:avLst/>
        </a:prstGeom>
      </xdr:spPr>
    </xdr:pic>
    <xdr:clientData/>
  </xdr:twoCellAnchor>
  <xdr:twoCellAnchor>
    <xdr:from>
      <xdr:col>1</xdr:col>
      <xdr:colOff>809625</xdr:colOff>
      <xdr:row>1</xdr:row>
      <xdr:rowOff>42863</xdr:rowOff>
    </xdr:from>
    <xdr:to>
      <xdr:col>5</xdr:col>
      <xdr:colOff>0</xdr:colOff>
      <xdr:row>4</xdr:row>
      <xdr:rowOff>117476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770063" y="225426"/>
          <a:ext cx="7048500" cy="622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2.6 INVESTIMENTOS</a:t>
          </a:r>
        </a:p>
      </xdr:txBody>
    </xdr:sp>
    <xdr:clientData/>
  </xdr:twoCellAnchor>
  <xdr:twoCellAnchor>
    <xdr:from>
      <xdr:col>4</xdr:col>
      <xdr:colOff>388939</xdr:colOff>
      <xdr:row>4</xdr:row>
      <xdr:rowOff>39689</xdr:rowOff>
    </xdr:from>
    <xdr:to>
      <xdr:col>4</xdr:col>
      <xdr:colOff>1225353</xdr:colOff>
      <xdr:row>5</xdr:row>
      <xdr:rowOff>82119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pSpPr/>
      </xdr:nvGrpSpPr>
      <xdr:grpSpPr>
        <a:xfrm>
          <a:off x="7592220" y="801689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4</xdr:col>
      <xdr:colOff>178594</xdr:colOff>
      <xdr:row>6</xdr:row>
      <xdr:rowOff>23813</xdr:rowOff>
    </xdr:from>
    <xdr:to>
      <xdr:col>4</xdr:col>
      <xdr:colOff>1169194</xdr:colOff>
      <xdr:row>7</xdr:row>
      <xdr:rowOff>136525</xdr:rowOff>
    </xdr:to>
    <xdr:pic>
      <xdr:nvPicPr>
        <xdr:cNvPr id="9" name="Imagem 8" descr="Descrição: Cemig GT color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1166813"/>
          <a:ext cx="990600" cy="374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055894\AppData\Local\Microsoft\Windows\INetCache\Content.Outlook\Y1YZNJJ9\teste_atualizad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ORPARQ1\Groups\SA\PCPM\ESTATISTICA\Balanco_Energia_PCAR\2020\Balan&#231;o%20de%20Energia%20El&#233;trica_2020_2103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ot inst"/>
      <sheetName val="Evol GF"/>
      <sheetName val="16032020"/>
      <sheetName val="10022020"/>
      <sheetName val="resumo"/>
      <sheetName val="06122019"/>
      <sheetName val="21082019"/>
      <sheetName val="23072019"/>
      <sheetName val="05062019"/>
      <sheetName val="01052019"/>
      <sheetName val="11012019"/>
      <sheetName val="31122018 (2)"/>
      <sheetName val="31122017 (2)"/>
      <sheetName val="31122018"/>
      <sheetName val="20122018"/>
      <sheetName val="28112018"/>
      <sheetName val="01082018"/>
      <sheetName val="01062018"/>
      <sheetName val="01032018"/>
      <sheetName val="01012018"/>
      <sheetName val="01122017"/>
      <sheetName val="30102017"/>
      <sheetName val="27092017"/>
      <sheetName val="08092017"/>
      <sheetName val="19072017"/>
      <sheetName val="20042017"/>
      <sheetName val="31032017"/>
      <sheetName val="20F (3)"/>
      <sheetName val="31122016"/>
      <sheetName val="04112016"/>
      <sheetName val="05082016"/>
      <sheetName val="29062016"/>
      <sheetName val="18062016"/>
      <sheetName val="19052016"/>
      <sheetName val="28042016"/>
      <sheetName val="20042016"/>
      <sheetName val="13012016"/>
      <sheetName val="06012016"/>
      <sheetName val="01082015"/>
      <sheetName val="04032015"/>
      <sheetName val="27022015"/>
      <sheetName val="31122014"/>
      <sheetName val="14122014"/>
      <sheetName val="Power View2"/>
      <sheetName val="referência"/>
      <sheetName val="20F (2)"/>
      <sheetName val="20F"/>
      <sheetName val="Dow Jones 2018"/>
      <sheetName val="teste_atualizad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RMES"/>
      <sheetName val="Confere"/>
      <sheetName val="Configurações"/>
      <sheetName val="RESUMO 20F (Sem Cruzamento)"/>
      <sheetName val="Infograma"/>
      <sheetName val="RESUMO 20F"/>
      <sheetName val="PlanejamentoC&amp;V"/>
      <sheetName val="CEMIG HOLDING_APENAS_INTEGRAIS"/>
      <sheetName val="EnergiaSecundaria"/>
      <sheetName val="SazoCCEAR"/>
      <sheetName val="Dados_PC-PM"/>
      <sheetName val="CEMIG D"/>
      <sheetName val="CEMIG G"/>
      <sheetName val="CEMIG_Conv"/>
      <sheetName val="CEMIG_I0"/>
      <sheetName val="CEMIG_I1"/>
      <sheetName val="CEMIG_I5"/>
      <sheetName val="CEMIG_I8"/>
      <sheetName val="CEMIG_2I5"/>
      <sheetName val="CEMIG PCH G"/>
      <sheetName val="CEMIG PCH I1"/>
      <sheetName val="CEMIG PCH I5"/>
      <sheetName val="HORIZONTES G"/>
      <sheetName val="HORIZONTES I1 G"/>
      <sheetName val="HORIZONTES I5 G"/>
      <sheetName val="ROSAL G"/>
      <sheetName val="SA CARVALHO G"/>
      <sheetName val="SPE G"/>
      <sheetName val="SPE TRES MARIAS"/>
      <sheetName val="SPE CAMARGOS"/>
      <sheetName val="SPE ITUTINGA"/>
      <sheetName val="SPE SALTO GRANDE"/>
      <sheetName val="SPE GERA LESTE"/>
      <sheetName val="SPE GERA OESTE"/>
      <sheetName val="SPE GERA SU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C3">
            <v>82516.319767131994</v>
          </cell>
        </row>
        <row r="65">
          <cell r="C65">
            <v>33656.464775065004</v>
          </cell>
          <cell r="F65">
            <v>33656.464775065004</v>
          </cell>
        </row>
        <row r="67">
          <cell r="C67">
            <v>7149.6985016279996</v>
          </cell>
          <cell r="F67">
            <v>33656.464775065004</v>
          </cell>
        </row>
        <row r="69">
          <cell r="C69">
            <v>7315.7836332019997</v>
          </cell>
          <cell r="F69">
            <v>2222.3519999999999</v>
          </cell>
        </row>
        <row r="71">
          <cell r="C71">
            <v>0</v>
          </cell>
          <cell r="F71">
            <v>25227.792353544006</v>
          </cell>
        </row>
        <row r="73">
          <cell r="C73">
            <v>-166.08513157399997</v>
          </cell>
          <cell r="F73">
            <v>0</v>
          </cell>
        </row>
        <row r="75">
          <cell r="C75">
            <v>18927.808637800001</v>
          </cell>
          <cell r="F75">
            <v>4087.6397438669997</v>
          </cell>
        </row>
        <row r="77">
          <cell r="C77">
            <v>5113.4672214359998</v>
          </cell>
          <cell r="F77">
            <v>2118.6806776540002</v>
          </cell>
        </row>
        <row r="79">
          <cell r="C79">
            <v>2465.4904142009991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showGridLines="0" showRowColHeaders="0" tabSelected="1" zoomScale="80" zoomScaleNormal="80" workbookViewId="0">
      <selection activeCell="B19" sqref="B19"/>
    </sheetView>
  </sheetViews>
  <sheetFormatPr defaultColWidth="0" defaultRowHeight="15" zeroHeight="1" x14ac:dyDescent="0.25"/>
  <cols>
    <col min="1" max="12" width="8.7109375" style="1" customWidth="1"/>
    <col min="13" max="15" width="8.7109375" style="1" hidden="1" customWidth="1"/>
    <col min="16" max="16384" width="8.7109375" style="1" hidden="1"/>
  </cols>
  <sheetData>
    <row r="1" spans="13:15" x14ac:dyDescent="0.25">
      <c r="M1" s="20"/>
      <c r="N1" s="20"/>
      <c r="O1" s="20"/>
    </row>
    <row r="2" spans="13:15" x14ac:dyDescent="0.25">
      <c r="M2" s="20"/>
      <c r="N2" s="20"/>
      <c r="O2" s="20"/>
    </row>
    <row r="3" spans="13:15" x14ac:dyDescent="0.25">
      <c r="M3" s="20"/>
      <c r="N3" s="20"/>
      <c r="O3" s="20"/>
    </row>
    <row r="4" spans="13:15" x14ac:dyDescent="0.25">
      <c r="M4" s="20"/>
      <c r="N4" s="20"/>
      <c r="O4" s="20"/>
    </row>
    <row r="5" spans="13:15" x14ac:dyDescent="0.25">
      <c r="M5" s="20"/>
      <c r="N5" s="20"/>
      <c r="O5" s="20"/>
    </row>
    <row r="6" spans="13:15" x14ac:dyDescent="0.25">
      <c r="M6" s="20"/>
      <c r="N6" s="20"/>
      <c r="O6" s="20"/>
    </row>
    <row r="7" spans="13:15" x14ac:dyDescent="0.25">
      <c r="M7" s="20"/>
      <c r="N7" s="20"/>
      <c r="O7" s="20"/>
    </row>
    <row r="8" spans="13:15" x14ac:dyDescent="0.25">
      <c r="M8" s="20"/>
      <c r="N8" s="20"/>
      <c r="O8" s="20"/>
    </row>
    <row r="9" spans="13:15" x14ac:dyDescent="0.25">
      <c r="M9" s="20"/>
      <c r="N9" s="20"/>
      <c r="O9" s="20"/>
    </row>
    <row r="10" spans="13:15" x14ac:dyDescent="0.25">
      <c r="M10" s="20"/>
      <c r="N10" s="20"/>
      <c r="O10" s="20"/>
    </row>
    <row r="11" spans="13:15" x14ac:dyDescent="0.25">
      <c r="M11" s="20"/>
      <c r="N11" s="20"/>
      <c r="O11" s="20"/>
    </row>
    <row r="12" spans="13:15" x14ac:dyDescent="0.25">
      <c r="M12" s="20"/>
      <c r="N12" s="20"/>
      <c r="O12" s="20"/>
    </row>
    <row r="13" spans="13:15" x14ac:dyDescent="0.25">
      <c r="M13" s="20"/>
      <c r="N13" s="20"/>
      <c r="O13" s="20"/>
    </row>
    <row r="14" spans="13:15" x14ac:dyDescent="0.25">
      <c r="M14" s="20"/>
      <c r="N14" s="20"/>
      <c r="O14" s="20"/>
    </row>
    <row r="15" spans="13:15" x14ac:dyDescent="0.25">
      <c r="M15" s="20"/>
      <c r="N15" s="20"/>
      <c r="O15" s="20"/>
    </row>
    <row r="16" spans="13:15" x14ac:dyDescent="0.25">
      <c r="M16" s="20"/>
      <c r="N16" s="20"/>
      <c r="O16" s="20"/>
    </row>
    <row r="17" spans="13:15" x14ac:dyDescent="0.25">
      <c r="M17" s="20"/>
      <c r="N17" s="20"/>
      <c r="O17" s="20"/>
    </row>
    <row r="18" spans="13:15" x14ac:dyDescent="0.25">
      <c r="M18" s="20"/>
      <c r="N18" s="20"/>
      <c r="O18" s="20"/>
    </row>
    <row r="19" spans="13:15" x14ac:dyDescent="0.25">
      <c r="M19" s="20"/>
      <c r="N19" s="20"/>
      <c r="O19" s="20"/>
    </row>
    <row r="20" spans="13:15" x14ac:dyDescent="0.25">
      <c r="M20" s="20"/>
      <c r="N20" s="20"/>
      <c r="O20" s="20"/>
    </row>
    <row r="21" spans="13:15" x14ac:dyDescent="0.25">
      <c r="M21" s="20"/>
      <c r="N21" s="20"/>
      <c r="O21" s="20"/>
    </row>
    <row r="22" spans="13:15" x14ac:dyDescent="0.25">
      <c r="M22" s="20"/>
      <c r="N22" s="20"/>
      <c r="O22" s="20"/>
    </row>
    <row r="23" spans="13:15" x14ac:dyDescent="0.25">
      <c r="M23" s="20"/>
      <c r="N23" s="20"/>
      <c r="O23" s="20"/>
    </row>
    <row r="24" spans="13:15" x14ac:dyDescent="0.25">
      <c r="M24" s="20"/>
      <c r="N24" s="20"/>
      <c r="O24" s="20"/>
    </row>
    <row r="25" spans="13:15" x14ac:dyDescent="0.25">
      <c r="M25" s="20"/>
      <c r="N25" s="20"/>
      <c r="O25" s="20"/>
    </row>
    <row r="26" spans="13:15" x14ac:dyDescent="0.25">
      <c r="M26" s="20"/>
      <c r="N26" s="20"/>
      <c r="O26" s="20"/>
    </row>
    <row r="27" spans="13:15" x14ac:dyDescent="0.25">
      <c r="M27" s="20"/>
      <c r="N27" s="20"/>
      <c r="O27" s="20"/>
    </row>
    <row r="28" spans="13:15" x14ac:dyDescent="0.25">
      <c r="M28" s="20"/>
      <c r="N28" s="20"/>
      <c r="O28" s="20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headerFooter>
    <oddFooter>&amp;R_x000D_&amp;1#&amp;"Calibri"&amp;10&amp;K000000 Classificação: Direcionado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E53"/>
  <sheetViews>
    <sheetView showGridLines="0" showRowColHeaders="0" zoomScale="80" zoomScaleNormal="80" workbookViewId="0">
      <selection activeCell="H9" sqref="H9"/>
    </sheetView>
  </sheetViews>
  <sheetFormatPr defaultColWidth="9.140625" defaultRowHeight="15" zeroHeight="1" x14ac:dyDescent="0.25"/>
  <cols>
    <col min="1" max="1" width="9.85546875" customWidth="1"/>
    <col min="2" max="2" width="62.28515625" customWidth="1"/>
    <col min="3" max="5" width="20" customWidth="1"/>
    <col min="6" max="9" width="8.7109375" customWidth="1"/>
    <col min="16383" max="16383" width="10.42578125" customWidth="1"/>
    <col min="16384" max="16384" width="0.5703125" customWidth="1"/>
  </cols>
  <sheetData>
    <row r="1" spans="2:5" x14ac:dyDescent="0.25"/>
    <row r="2" spans="2:5" x14ac:dyDescent="0.25"/>
    <row r="3" spans="2:5" x14ac:dyDescent="0.25"/>
    <row r="4" spans="2:5" x14ac:dyDescent="0.25">
      <c r="B4" s="150"/>
      <c r="C4" s="151"/>
      <c r="D4" s="151"/>
    </row>
    <row r="5" spans="2:5" ht="32.1" customHeight="1" x14ac:dyDescent="0.25">
      <c r="B5" s="151"/>
      <c r="C5" s="151"/>
      <c r="D5" s="151"/>
    </row>
    <row r="6" spans="2:5" x14ac:dyDescent="0.25">
      <c r="B6" s="151"/>
      <c r="C6" s="151"/>
      <c r="D6" s="151"/>
    </row>
    <row r="7" spans="2:5" x14ac:dyDescent="0.25">
      <c r="B7" s="6" t="s">
        <v>0</v>
      </c>
      <c r="C7" s="2"/>
      <c r="D7" s="2"/>
    </row>
    <row r="8" spans="2:5" x14ac:dyDescent="0.25">
      <c r="B8" s="154"/>
      <c r="C8" s="152" t="s">
        <v>2</v>
      </c>
      <c r="D8" s="153"/>
      <c r="E8" s="153"/>
    </row>
    <row r="9" spans="2:5" ht="30" x14ac:dyDescent="0.25">
      <c r="B9" s="154"/>
      <c r="C9" s="21">
        <v>2020</v>
      </c>
      <c r="D9" s="21" t="s">
        <v>38</v>
      </c>
      <c r="E9" s="21" t="s">
        <v>119</v>
      </c>
    </row>
    <row r="10" spans="2:5" ht="23.1" customHeight="1" thickBot="1" x14ac:dyDescent="0.3">
      <c r="B10" s="52" t="s">
        <v>120</v>
      </c>
      <c r="C10" s="53"/>
      <c r="D10" s="53"/>
      <c r="E10" s="53"/>
    </row>
    <row r="11" spans="2:5" ht="18.95" customHeight="1" thickTop="1" thickBot="1" x14ac:dyDescent="0.3">
      <c r="B11" s="54" t="s">
        <v>121</v>
      </c>
      <c r="C11" s="55">
        <v>384397</v>
      </c>
      <c r="D11" s="55">
        <v>211608</v>
      </c>
      <c r="E11" s="55">
        <v>301696</v>
      </c>
    </row>
    <row r="12" spans="2:5" ht="18.95" customHeight="1" thickTop="1" thickBot="1" x14ac:dyDescent="0.3">
      <c r="B12" s="54" t="s">
        <v>122</v>
      </c>
      <c r="C12" s="55">
        <v>1132281</v>
      </c>
      <c r="D12" s="55">
        <v>372678</v>
      </c>
      <c r="E12" s="55">
        <v>161848</v>
      </c>
    </row>
    <row r="13" spans="2:5" ht="18.95" customHeight="1" thickTop="1" thickBot="1" x14ac:dyDescent="0.3">
      <c r="B13" s="54" t="s">
        <v>123</v>
      </c>
      <c r="C13" s="55">
        <v>910455</v>
      </c>
      <c r="D13" s="55">
        <v>1033281</v>
      </c>
      <c r="E13" s="55">
        <v>879875</v>
      </c>
    </row>
    <row r="14" spans="2:5" ht="18.95" customHeight="1" thickTop="1" thickBot="1" x14ac:dyDescent="0.3">
      <c r="B14" s="54" t="s">
        <v>124</v>
      </c>
      <c r="C14" s="55">
        <v>109908</v>
      </c>
      <c r="D14" s="55">
        <v>95815</v>
      </c>
      <c r="E14" s="55">
        <v>71164</v>
      </c>
    </row>
    <row r="15" spans="2:5" ht="18.95" customHeight="1" thickTop="1" thickBot="1" x14ac:dyDescent="0.3">
      <c r="B15" s="54" t="s">
        <v>125</v>
      </c>
      <c r="C15" s="55">
        <v>347801</v>
      </c>
      <c r="D15" s="55">
        <v>51182</v>
      </c>
      <c r="E15" s="55">
        <v>48505</v>
      </c>
    </row>
    <row r="16" spans="2:5" ht="18.95" customHeight="1" thickTop="1" thickBot="1" x14ac:dyDescent="0.3">
      <c r="B16" s="54" t="s">
        <v>126</v>
      </c>
      <c r="C16" s="55">
        <v>467700</v>
      </c>
      <c r="D16" s="55">
        <v>364562</v>
      </c>
      <c r="E16" s="55">
        <v>159160</v>
      </c>
    </row>
    <row r="17" spans="2:5" ht="18.95" customHeight="1" thickTop="1" thickBot="1" x14ac:dyDescent="0.3">
      <c r="B17" s="54" t="s">
        <v>127</v>
      </c>
      <c r="C17" s="55">
        <v>117110</v>
      </c>
      <c r="D17" s="55">
        <v>112043</v>
      </c>
      <c r="E17" s="55">
        <v>98842</v>
      </c>
    </row>
    <row r="18" spans="2:5" ht="18.95" customHeight="1" thickTop="1" thickBot="1" x14ac:dyDescent="0.3">
      <c r="B18" s="54" t="s">
        <v>128</v>
      </c>
      <c r="C18" s="55">
        <v>258588</v>
      </c>
      <c r="D18" s="55">
        <v>250565</v>
      </c>
      <c r="E18" s="55">
        <v>242516</v>
      </c>
    </row>
    <row r="19" spans="2:5" ht="18.95" customHeight="1" thickTop="1" thickBot="1" x14ac:dyDescent="0.3">
      <c r="B19" s="54" t="s">
        <v>129</v>
      </c>
      <c r="C19" s="55">
        <v>718430</v>
      </c>
      <c r="D19" s="55">
        <v>576184</v>
      </c>
      <c r="E19" s="55">
        <v>482144</v>
      </c>
    </row>
    <row r="20" spans="2:5" ht="18.95" customHeight="1" thickTop="1" thickBot="1" x14ac:dyDescent="0.3">
      <c r="B20" s="54" t="s">
        <v>130</v>
      </c>
      <c r="C20" s="55">
        <v>522579</v>
      </c>
      <c r="D20" s="55">
        <v>234766</v>
      </c>
      <c r="E20" s="55">
        <v>69643</v>
      </c>
    </row>
    <row r="21" spans="2:5" ht="18.95" customHeight="1" thickTop="1" thickBot="1" x14ac:dyDescent="0.3">
      <c r="B21" s="54" t="s">
        <v>131</v>
      </c>
      <c r="C21" s="42">
        <v>134942</v>
      </c>
      <c r="D21" s="42">
        <v>151187</v>
      </c>
      <c r="E21" s="42">
        <v>192111</v>
      </c>
    </row>
    <row r="22" spans="2:5" ht="18.95" customHeight="1" thickTop="1" thickBot="1" x14ac:dyDescent="0.3">
      <c r="B22" s="52" t="s">
        <v>132</v>
      </c>
      <c r="C22" s="109">
        <v>5104191</v>
      </c>
      <c r="D22" s="110">
        <v>3453871</v>
      </c>
      <c r="E22" s="110">
        <v>2707504</v>
      </c>
    </row>
    <row r="23" spans="2:5" ht="18.95" customHeight="1" thickTop="1" thickBot="1" x14ac:dyDescent="0.3">
      <c r="B23" s="54"/>
      <c r="C23" s="55"/>
      <c r="D23" s="55"/>
      <c r="E23" s="55"/>
    </row>
    <row r="24" spans="2:5" ht="18.95" customHeight="1" thickTop="1" thickBot="1" x14ac:dyDescent="0.3">
      <c r="B24" s="52" t="s">
        <v>133</v>
      </c>
      <c r="C24" s="55"/>
      <c r="D24" s="55"/>
      <c r="E24" s="55"/>
    </row>
    <row r="25" spans="2:5" ht="18.95" customHeight="1" thickTop="1" thickBot="1" x14ac:dyDescent="0.3">
      <c r="B25" s="54" t="s">
        <v>134</v>
      </c>
      <c r="C25" s="55">
        <v>254481</v>
      </c>
      <c r="D25" s="55">
        <v>916</v>
      </c>
      <c r="E25" s="55">
        <v>21498</v>
      </c>
    </row>
    <row r="26" spans="2:5" ht="18.95" customHeight="1" thickTop="1" thickBot="1" x14ac:dyDescent="0.3">
      <c r="B26" s="52" t="s">
        <v>123</v>
      </c>
      <c r="C26" s="55">
        <v>6774</v>
      </c>
      <c r="D26" s="55">
        <v>5942</v>
      </c>
      <c r="E26" s="55">
        <v>5020</v>
      </c>
    </row>
    <row r="27" spans="2:5" ht="18.95" customHeight="1" thickTop="1" thickBot="1" x14ac:dyDescent="0.3">
      <c r="B27" s="54" t="s">
        <v>135</v>
      </c>
      <c r="C27" s="55">
        <v>10969</v>
      </c>
      <c r="D27" s="55">
        <v>5100</v>
      </c>
      <c r="E27" s="55" t="s">
        <v>34</v>
      </c>
    </row>
    <row r="28" spans="2:5" ht="18.95" customHeight="1" thickTop="1" thickBot="1" x14ac:dyDescent="0.3">
      <c r="B28" s="54" t="s">
        <v>125</v>
      </c>
      <c r="C28" s="55">
        <v>54760</v>
      </c>
      <c r="D28" s="55">
        <v>676051</v>
      </c>
      <c r="E28" s="55">
        <v>17825</v>
      </c>
    </row>
    <row r="29" spans="2:5" ht="11.45" customHeight="1" thickTop="1" thickBot="1" x14ac:dyDescent="0.3">
      <c r="B29" s="54" t="s">
        <v>126</v>
      </c>
      <c r="C29" s="55" t="s">
        <v>34</v>
      </c>
      <c r="D29" s="55">
        <v>3067</v>
      </c>
      <c r="E29" s="55">
        <v>3115</v>
      </c>
    </row>
    <row r="30" spans="2:5" ht="18.95" customHeight="1" thickTop="1" thickBot="1" x14ac:dyDescent="0.3">
      <c r="B30" s="54" t="s">
        <v>136</v>
      </c>
      <c r="C30" s="55">
        <v>160321</v>
      </c>
      <c r="D30" s="55">
        <v>364277</v>
      </c>
      <c r="E30" s="55">
        <v>374374</v>
      </c>
    </row>
    <row r="31" spans="2:5" ht="18.95" customHeight="1" thickTop="1" thickBot="1" x14ac:dyDescent="0.3">
      <c r="B31" s="54" t="s">
        <v>137</v>
      </c>
      <c r="C31" s="55">
        <v>2426351</v>
      </c>
      <c r="D31" s="55">
        <v>1456178</v>
      </c>
      <c r="E31" s="55">
        <v>743692</v>
      </c>
    </row>
    <row r="32" spans="2:5" ht="18.95" customHeight="1" thickTop="1" thickBot="1" x14ac:dyDescent="0.3">
      <c r="B32" s="54" t="s">
        <v>138</v>
      </c>
      <c r="C32" s="55">
        <v>55084</v>
      </c>
      <c r="D32" s="55">
        <v>64472</v>
      </c>
      <c r="E32" s="55">
        <v>1090844</v>
      </c>
    </row>
    <row r="33" spans="2:5" ht="18.95" customHeight="1" thickTop="1" thickBot="1" x14ac:dyDescent="0.3">
      <c r="B33" s="54" t="s">
        <v>128</v>
      </c>
      <c r="C33" s="55">
        <v>3106812</v>
      </c>
      <c r="D33" s="55">
        <v>3033853</v>
      </c>
      <c r="E33" s="55">
        <v>2982616</v>
      </c>
    </row>
    <row r="34" spans="2:5" ht="18.95" customHeight="1" thickTop="1" thickBot="1" x14ac:dyDescent="0.3">
      <c r="B34" s="54" t="s">
        <v>129</v>
      </c>
      <c r="C34" s="55">
        <v>2916272</v>
      </c>
      <c r="D34" s="55">
        <v>2499374</v>
      </c>
      <c r="E34" s="55">
        <v>2426520</v>
      </c>
    </row>
    <row r="35" spans="2:5" ht="18.95" customHeight="1" thickTop="1" thickBot="1" x14ac:dyDescent="0.3">
      <c r="B35" s="54" t="s">
        <v>139</v>
      </c>
      <c r="C35" s="55">
        <v>3755799</v>
      </c>
      <c r="D35" s="55">
        <v>4041565</v>
      </c>
      <c r="E35" s="55">
        <v>4205308</v>
      </c>
    </row>
    <row r="36" spans="2:5" ht="18.95" customHeight="1" thickTop="1" thickBot="1" x14ac:dyDescent="0.3">
      <c r="B36" s="54" t="s">
        <v>140</v>
      </c>
      <c r="C36" s="55">
        <v>2405681</v>
      </c>
      <c r="D36" s="55">
        <v>2448487</v>
      </c>
      <c r="E36" s="55">
        <v>2659221</v>
      </c>
    </row>
    <row r="37" spans="2:5" ht="18.95" customHeight="1" thickTop="1" thickBot="1" x14ac:dyDescent="0.3">
      <c r="B37" s="54" t="s">
        <v>141</v>
      </c>
      <c r="C37" s="55">
        <v>156486</v>
      </c>
      <c r="D37" s="55">
        <v>155587</v>
      </c>
      <c r="E37" s="55">
        <v>197583</v>
      </c>
    </row>
    <row r="38" spans="2:5" ht="18.95" customHeight="1" thickTop="1" thickBot="1" x14ac:dyDescent="0.3">
      <c r="B38" s="54" t="s">
        <v>142</v>
      </c>
      <c r="C38" s="42">
        <v>41884</v>
      </c>
      <c r="D38" s="42">
        <v>52984</v>
      </c>
      <c r="E38" s="42" t="s">
        <v>34</v>
      </c>
    </row>
    <row r="39" spans="2:5" ht="18.95" customHeight="1" thickTop="1" thickBot="1" x14ac:dyDescent="0.3">
      <c r="B39" s="52" t="s">
        <v>143</v>
      </c>
      <c r="C39" s="109">
        <v>15351674</v>
      </c>
      <c r="D39" s="110">
        <v>14807853</v>
      </c>
      <c r="E39" s="110">
        <v>14727616</v>
      </c>
    </row>
    <row r="40" spans="2:5" ht="21" customHeight="1" thickTop="1" thickBot="1" x14ac:dyDescent="0.3">
      <c r="B40" s="52" t="s">
        <v>144</v>
      </c>
      <c r="C40" s="111">
        <v>20455865</v>
      </c>
      <c r="D40" s="112">
        <v>18261724</v>
      </c>
      <c r="E40" s="112">
        <v>17435120</v>
      </c>
    </row>
    <row r="41" spans="2:5" ht="15.75" thickTop="1" x14ac:dyDescent="0.25"/>
    <row r="42" spans="2:5" x14ac:dyDescent="0.25"/>
    <row r="43" spans="2:5" x14ac:dyDescent="0.25"/>
    <row r="44" spans="2:5" x14ac:dyDescent="0.25"/>
    <row r="45" spans="2:5" x14ac:dyDescent="0.25"/>
    <row r="46" spans="2:5" x14ac:dyDescent="0.25"/>
    <row r="47" spans="2:5" x14ac:dyDescent="0.25"/>
    <row r="48" spans="2:5" x14ac:dyDescent="0.25"/>
    <row r="49" x14ac:dyDescent="0.25"/>
    <row r="50" x14ac:dyDescent="0.25"/>
    <row r="51" x14ac:dyDescent="0.25"/>
    <row r="52" x14ac:dyDescent="0.25"/>
    <row r="53" x14ac:dyDescent="0.25"/>
  </sheetData>
  <mergeCells count="3">
    <mergeCell ref="B4:D6"/>
    <mergeCell ref="B8:B9"/>
    <mergeCell ref="C8:E8"/>
  </mergeCells>
  <conditionalFormatting sqref="B10:E40">
    <cfRule type="expression" dxfId="4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Direcionado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E52"/>
  <sheetViews>
    <sheetView showGridLines="0" showRowColHeaders="0" zoomScale="80" zoomScaleNormal="80" workbookViewId="0"/>
  </sheetViews>
  <sheetFormatPr defaultColWidth="8.7109375" defaultRowHeight="15" zeroHeight="1" x14ac:dyDescent="0.25"/>
  <cols>
    <col min="1" max="1" width="10.85546875" customWidth="1"/>
    <col min="2" max="2" width="61.85546875" bestFit="1" customWidth="1"/>
    <col min="3" max="5" width="19.140625" customWidth="1"/>
  </cols>
  <sheetData>
    <row r="1" spans="2:5" x14ac:dyDescent="0.25"/>
    <row r="2" spans="2:5" x14ac:dyDescent="0.25"/>
    <row r="3" spans="2:5" x14ac:dyDescent="0.25"/>
    <row r="4" spans="2:5" ht="17.25" customHeight="1" x14ac:dyDescent="0.25">
      <c r="B4" s="150"/>
      <c r="C4" s="151"/>
      <c r="D4" s="151"/>
    </row>
    <row r="5" spans="2:5" ht="17.25" customHeight="1" x14ac:dyDescent="0.25">
      <c r="B5" s="151"/>
      <c r="C5" s="151"/>
      <c r="D5" s="151"/>
    </row>
    <row r="6" spans="2:5" ht="17.25" customHeight="1" x14ac:dyDescent="0.25">
      <c r="B6" s="151"/>
      <c r="C6" s="151"/>
      <c r="D6" s="151"/>
    </row>
    <row r="7" spans="2:5" ht="20.45" customHeight="1" x14ac:dyDescent="0.25">
      <c r="B7" s="6" t="s">
        <v>0</v>
      </c>
      <c r="C7" s="2"/>
      <c r="D7" s="2"/>
    </row>
    <row r="8" spans="2:5" ht="20.45" customHeight="1" x14ac:dyDescent="0.25">
      <c r="B8" s="155"/>
      <c r="C8" s="152" t="s">
        <v>2</v>
      </c>
      <c r="D8" s="153"/>
      <c r="E8" s="153"/>
    </row>
    <row r="9" spans="2:5" ht="30" x14ac:dyDescent="0.25">
      <c r="B9" s="155"/>
      <c r="C9" s="21">
        <v>2020</v>
      </c>
      <c r="D9" s="21" t="s">
        <v>38</v>
      </c>
      <c r="E9" s="21" t="s">
        <v>119</v>
      </c>
    </row>
    <row r="10" spans="2:5" ht="20.45" customHeight="1" thickBot="1" x14ac:dyDescent="0.3">
      <c r="B10" s="52" t="s">
        <v>120</v>
      </c>
      <c r="C10" s="53"/>
      <c r="D10" s="53"/>
      <c r="E10" s="53"/>
    </row>
    <row r="11" spans="2:5" s="9" customFormat="1" ht="20.45" customHeight="1" thickTop="1" thickBot="1" x14ac:dyDescent="0.25">
      <c r="B11" s="54" t="s">
        <v>145</v>
      </c>
      <c r="C11" s="55">
        <v>764810</v>
      </c>
      <c r="D11" s="55">
        <v>918098</v>
      </c>
      <c r="E11" s="55">
        <v>604211</v>
      </c>
    </row>
    <row r="12" spans="2:5" s="9" customFormat="1" ht="20.45" customHeight="1" thickTop="1" thickBot="1" x14ac:dyDescent="0.25">
      <c r="B12" s="54" t="s">
        <v>146</v>
      </c>
      <c r="C12" s="55">
        <v>465939</v>
      </c>
      <c r="D12" s="55">
        <v>422312</v>
      </c>
      <c r="E12" s="55">
        <v>484726</v>
      </c>
    </row>
    <row r="13" spans="2:5" s="9" customFormat="1" ht="20.45" customHeight="1" thickTop="1" thickBot="1" x14ac:dyDescent="0.25">
      <c r="B13" s="54" t="s">
        <v>147</v>
      </c>
      <c r="C13" s="55">
        <v>128012</v>
      </c>
      <c r="D13" s="55">
        <v>133868</v>
      </c>
      <c r="E13" s="55">
        <v>112057</v>
      </c>
    </row>
    <row r="14" spans="2:5" s="9" customFormat="1" ht="20.45" customHeight="1" thickTop="1" thickBot="1" x14ac:dyDescent="0.25">
      <c r="B14" s="54" t="s">
        <v>148</v>
      </c>
      <c r="C14" s="55">
        <v>165241</v>
      </c>
      <c r="D14" s="55">
        <v>103368</v>
      </c>
      <c r="E14" s="55">
        <v>101201</v>
      </c>
    </row>
    <row r="15" spans="2:5" s="9" customFormat="1" ht="20.45" customHeight="1" thickTop="1" thickBot="1" x14ac:dyDescent="0.25">
      <c r="B15" s="54" t="s">
        <v>149</v>
      </c>
      <c r="C15" s="55">
        <v>172619</v>
      </c>
      <c r="D15" s="55">
        <v>168785</v>
      </c>
      <c r="E15" s="55">
        <v>139457</v>
      </c>
    </row>
    <row r="16" spans="2:5" s="9" customFormat="1" ht="20.45" customHeight="1" thickTop="1" thickBot="1" x14ac:dyDescent="0.25">
      <c r="B16" s="54" t="s">
        <v>150</v>
      </c>
      <c r="C16" s="55">
        <v>66206</v>
      </c>
      <c r="D16" s="55">
        <v>62550</v>
      </c>
      <c r="E16" s="55">
        <v>57052</v>
      </c>
    </row>
    <row r="17" spans="2:5" s="9" customFormat="1" ht="20.45" customHeight="1" thickTop="1" thickBot="1" x14ac:dyDescent="0.25">
      <c r="B17" s="54" t="s">
        <v>151</v>
      </c>
      <c r="C17" s="55">
        <v>891998</v>
      </c>
      <c r="D17" s="55">
        <v>781769</v>
      </c>
      <c r="E17" s="55">
        <v>660068</v>
      </c>
    </row>
    <row r="18" spans="2:5" s="9" customFormat="1" ht="20.45" customHeight="1" thickTop="1" thickBot="1" x14ac:dyDescent="0.25">
      <c r="B18" s="54" t="s">
        <v>152</v>
      </c>
      <c r="C18" s="55">
        <v>52106</v>
      </c>
      <c r="D18" s="55">
        <v>51020</v>
      </c>
      <c r="E18" s="55">
        <v>62724</v>
      </c>
    </row>
    <row r="19" spans="2:5" s="9" customFormat="1" ht="20.45" customHeight="1" thickTop="1" thickBot="1" x14ac:dyDescent="0.25">
      <c r="B19" s="54" t="s">
        <v>153</v>
      </c>
      <c r="C19" s="55">
        <v>536155</v>
      </c>
      <c r="D19" s="55" t="s">
        <v>34</v>
      </c>
      <c r="E19" s="55" t="s">
        <v>34</v>
      </c>
    </row>
    <row r="20" spans="2:5" s="9" customFormat="1" ht="20.45" customHeight="1" thickTop="1" thickBot="1" x14ac:dyDescent="0.25">
      <c r="B20" s="54" t="s">
        <v>154</v>
      </c>
      <c r="C20" s="55">
        <v>8702</v>
      </c>
      <c r="D20" s="55">
        <v>16724</v>
      </c>
      <c r="E20" s="55" t="s">
        <v>34</v>
      </c>
    </row>
    <row r="21" spans="2:5" s="9" customFormat="1" ht="20.45" customHeight="1" thickTop="1" thickBot="1" x14ac:dyDescent="0.25">
      <c r="B21" s="54" t="s">
        <v>155</v>
      </c>
      <c r="C21" s="42">
        <v>172668</v>
      </c>
      <c r="D21" s="42">
        <v>169138</v>
      </c>
      <c r="E21" s="42">
        <v>114458</v>
      </c>
    </row>
    <row r="22" spans="2:5" s="9" customFormat="1" ht="20.45" customHeight="1" thickTop="1" thickBot="1" x14ac:dyDescent="0.25">
      <c r="B22" s="52" t="s">
        <v>132</v>
      </c>
      <c r="C22" s="109">
        <v>3424456</v>
      </c>
      <c r="D22" s="110">
        <v>2827632</v>
      </c>
      <c r="E22" s="110">
        <v>2335954</v>
      </c>
    </row>
    <row r="23" spans="2:5" s="9" customFormat="1" ht="20.45" customHeight="1" thickTop="1" thickBot="1" x14ac:dyDescent="0.25">
      <c r="B23" s="52"/>
      <c r="C23" s="55"/>
      <c r="D23" s="55"/>
      <c r="E23" s="55"/>
    </row>
    <row r="24" spans="2:5" s="9" customFormat="1" ht="20.45" customHeight="1" thickTop="1" thickBot="1" x14ac:dyDescent="0.25">
      <c r="B24" s="52" t="s">
        <v>133</v>
      </c>
      <c r="C24" s="55"/>
      <c r="D24" s="55"/>
      <c r="E24" s="55"/>
    </row>
    <row r="25" spans="2:5" s="9" customFormat="1" ht="20.45" customHeight="1" thickTop="1" thickBot="1" x14ac:dyDescent="0.25">
      <c r="B25" s="52" t="s">
        <v>145</v>
      </c>
      <c r="C25" s="55">
        <v>8120901</v>
      </c>
      <c r="D25" s="55">
        <v>6968685</v>
      </c>
      <c r="E25" s="55">
        <v>7594701</v>
      </c>
    </row>
    <row r="26" spans="2:5" s="9" customFormat="1" ht="20.45" customHeight="1" thickTop="1" thickBot="1" x14ac:dyDescent="0.25">
      <c r="B26" s="54" t="s">
        <v>135</v>
      </c>
      <c r="C26" s="55">
        <v>773560</v>
      </c>
      <c r="D26" s="55">
        <v>512135</v>
      </c>
      <c r="E26" s="55">
        <v>536613</v>
      </c>
    </row>
    <row r="27" spans="2:5" s="9" customFormat="1" ht="20.45" customHeight="1" thickTop="1" thickBot="1" x14ac:dyDescent="0.25">
      <c r="B27" s="54" t="s">
        <v>156</v>
      </c>
      <c r="C27" s="55">
        <v>262745</v>
      </c>
      <c r="D27" s="55">
        <v>226237</v>
      </c>
      <c r="E27" s="55">
        <v>223706</v>
      </c>
    </row>
    <row r="28" spans="2:5" s="9" customFormat="1" ht="20.45" customHeight="1" thickTop="1" thickBot="1" x14ac:dyDescent="0.25">
      <c r="B28" s="54" t="s">
        <v>157</v>
      </c>
      <c r="C28" s="55">
        <v>56953</v>
      </c>
      <c r="D28" s="55">
        <v>45298</v>
      </c>
      <c r="E28" s="55">
        <v>59349</v>
      </c>
    </row>
    <row r="29" spans="2:5" s="9" customFormat="1" ht="20.45" customHeight="1" thickTop="1" thickBot="1" x14ac:dyDescent="0.25">
      <c r="B29" s="54" t="s">
        <v>158</v>
      </c>
      <c r="C29" s="55">
        <v>1391479</v>
      </c>
      <c r="D29" s="55">
        <v>1372337</v>
      </c>
      <c r="E29" s="55">
        <v>1019794</v>
      </c>
    </row>
    <row r="30" spans="2:5" s="9" customFormat="1" ht="20.45" customHeight="1" thickTop="1" thickBot="1" x14ac:dyDescent="0.25">
      <c r="B30" s="54" t="s">
        <v>159</v>
      </c>
      <c r="C30" s="55">
        <v>418548</v>
      </c>
      <c r="D30" s="55">
        <v>400457</v>
      </c>
      <c r="E30" s="55">
        <v>98708</v>
      </c>
    </row>
    <row r="31" spans="2:5" s="9" customFormat="1" ht="20.45" customHeight="1" thickTop="1" thickBot="1" x14ac:dyDescent="0.25">
      <c r="B31" s="54" t="s">
        <v>153</v>
      </c>
      <c r="C31" s="55" t="s">
        <v>34</v>
      </c>
      <c r="D31" s="55">
        <v>482841</v>
      </c>
      <c r="E31" s="55">
        <v>419148</v>
      </c>
    </row>
    <row r="32" spans="2:5" s="9" customFormat="1" ht="20.45" customHeight="1" thickTop="1" thickBot="1" x14ac:dyDescent="0.25">
      <c r="B32" s="54" t="s">
        <v>154</v>
      </c>
      <c r="C32" s="55">
        <v>35841</v>
      </c>
      <c r="D32" s="55">
        <v>38335</v>
      </c>
      <c r="E32" s="55" t="s">
        <v>34</v>
      </c>
    </row>
    <row r="33" spans="2:5" s="9" customFormat="1" ht="20.45" customHeight="1" thickTop="1" thickBot="1" x14ac:dyDescent="0.25">
      <c r="B33" s="54" t="s">
        <v>155</v>
      </c>
      <c r="C33" s="42">
        <v>129211</v>
      </c>
      <c r="D33" s="42">
        <v>39926</v>
      </c>
      <c r="E33" s="42">
        <v>21651</v>
      </c>
    </row>
    <row r="34" spans="2:5" s="9" customFormat="1" ht="20.45" customHeight="1" thickTop="1" thickBot="1" x14ac:dyDescent="0.25">
      <c r="B34" s="52" t="s">
        <v>143</v>
      </c>
      <c r="C34" s="109">
        <v>11189238</v>
      </c>
      <c r="D34" s="110">
        <v>10086251</v>
      </c>
      <c r="E34" s="110">
        <v>9973670</v>
      </c>
    </row>
    <row r="35" spans="2:5" s="9" customFormat="1" ht="20.45" customHeight="1" thickTop="1" thickBot="1" x14ac:dyDescent="0.25">
      <c r="B35" s="52" t="s">
        <v>160</v>
      </c>
      <c r="C35" s="109">
        <v>14613694</v>
      </c>
      <c r="D35" s="110">
        <v>12913883</v>
      </c>
      <c r="E35" s="110">
        <v>12309624</v>
      </c>
    </row>
    <row r="36" spans="2:5" s="9" customFormat="1" ht="20.45" customHeight="1" thickTop="1" thickBot="1" x14ac:dyDescent="0.25">
      <c r="B36" s="52"/>
      <c r="C36" s="55"/>
      <c r="D36" s="55"/>
      <c r="E36" s="55"/>
    </row>
    <row r="37" spans="2:5" s="9" customFormat="1" ht="20.45" customHeight="1" thickTop="1" thickBot="1" x14ac:dyDescent="0.25">
      <c r="B37" s="52" t="s">
        <v>161</v>
      </c>
      <c r="C37" s="55"/>
      <c r="D37" s="55"/>
      <c r="E37" s="55"/>
    </row>
    <row r="38" spans="2:5" s="9" customFormat="1" ht="20.45" customHeight="1" thickTop="1" thickBot="1" x14ac:dyDescent="0.25">
      <c r="B38" s="54" t="s">
        <v>162</v>
      </c>
      <c r="C38" s="55">
        <v>4000000</v>
      </c>
      <c r="D38" s="55">
        <v>2600000</v>
      </c>
      <c r="E38" s="55">
        <v>2600000</v>
      </c>
    </row>
    <row r="39" spans="2:5" s="9" customFormat="1" ht="20.45" customHeight="1" thickTop="1" thickBot="1" x14ac:dyDescent="0.25">
      <c r="B39" s="52" t="s">
        <v>163</v>
      </c>
      <c r="C39" s="55">
        <v>2072877</v>
      </c>
      <c r="D39" s="55">
        <v>2757210</v>
      </c>
      <c r="E39" s="55">
        <v>2362614</v>
      </c>
    </row>
    <row r="40" spans="2:5" s="9" customFormat="1" ht="20.45" customHeight="1" thickTop="1" thickBot="1" x14ac:dyDescent="0.25">
      <c r="B40" s="54" t="s">
        <v>164</v>
      </c>
      <c r="C40" s="58">
        <v>-230706</v>
      </c>
      <c r="D40" s="58">
        <v>-221009</v>
      </c>
      <c r="E40" s="58">
        <v>17522</v>
      </c>
    </row>
    <row r="41" spans="2:5" s="9" customFormat="1" ht="20.45" customHeight="1" thickTop="1" thickBot="1" x14ac:dyDescent="0.25">
      <c r="B41" s="54" t="s">
        <v>165</v>
      </c>
      <c r="C41" s="56" t="s">
        <v>34</v>
      </c>
      <c r="D41" s="57">
        <v>211640</v>
      </c>
      <c r="E41" s="57">
        <v>145360</v>
      </c>
    </row>
    <row r="42" spans="2:5" ht="19.5" customHeight="1" thickTop="1" thickBot="1" x14ac:dyDescent="0.3">
      <c r="B42" s="52" t="s">
        <v>166</v>
      </c>
      <c r="C42" s="113">
        <v>5842171</v>
      </c>
      <c r="D42" s="114">
        <v>5347841</v>
      </c>
      <c r="E42" s="114">
        <v>5125496</v>
      </c>
    </row>
    <row r="43" spans="2:5" ht="21" customHeight="1" thickTop="1" thickBot="1" x14ac:dyDescent="0.3">
      <c r="B43" s="52" t="s">
        <v>167</v>
      </c>
      <c r="C43" s="111">
        <v>20455865</v>
      </c>
      <c r="D43" s="112">
        <v>18261724</v>
      </c>
      <c r="E43" s="112">
        <v>17435120</v>
      </c>
    </row>
    <row r="44" spans="2:5" ht="15.75" thickTop="1" x14ac:dyDescent="0.25">
      <c r="C44" s="115"/>
      <c r="D44" s="115"/>
      <c r="E44" s="115"/>
    </row>
    <row r="45" spans="2:5" x14ac:dyDescent="0.25"/>
    <row r="46" spans="2:5" x14ac:dyDescent="0.25"/>
    <row r="47" spans="2:5" x14ac:dyDescent="0.25"/>
    <row r="48" spans="2:5" x14ac:dyDescent="0.25"/>
    <row r="49" x14ac:dyDescent="0.25"/>
    <row r="50" x14ac:dyDescent="0.25"/>
    <row r="51" x14ac:dyDescent="0.25"/>
    <row r="52" x14ac:dyDescent="0.25"/>
  </sheetData>
  <mergeCells count="3">
    <mergeCell ref="B4:D6"/>
    <mergeCell ref="B8:B9"/>
    <mergeCell ref="C8:E8"/>
  </mergeCells>
  <conditionalFormatting sqref="B10:D42 C10:E43">
    <cfRule type="expression" dxfId="3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Direcionado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5:D52"/>
  <sheetViews>
    <sheetView showGridLines="0" showRowColHeaders="0" zoomScale="80" zoomScaleNormal="80" workbookViewId="0"/>
  </sheetViews>
  <sheetFormatPr defaultColWidth="8.7109375" defaultRowHeight="15" x14ac:dyDescent="0.25"/>
  <cols>
    <col min="1" max="1" width="10.42578125" customWidth="1"/>
    <col min="2" max="2" width="54.42578125" customWidth="1"/>
    <col min="3" max="4" width="21" customWidth="1"/>
    <col min="5" max="5" width="12.42578125" customWidth="1"/>
  </cols>
  <sheetData>
    <row r="5" spans="2:4" x14ac:dyDescent="0.25">
      <c r="B5" s="150"/>
      <c r="C5" s="150"/>
      <c r="D5" s="150"/>
    </row>
    <row r="6" spans="2:4" x14ac:dyDescent="0.25">
      <c r="B6" s="151"/>
      <c r="C6" s="151"/>
      <c r="D6" s="151"/>
    </row>
    <row r="7" spans="2:4" ht="7.5" customHeight="1" x14ac:dyDescent="0.25">
      <c r="B7" s="151"/>
      <c r="C7" s="151"/>
      <c r="D7" s="151"/>
    </row>
    <row r="8" spans="2:4" ht="32.1" customHeight="1" x14ac:dyDescent="0.25">
      <c r="B8" s="19" t="s">
        <v>1</v>
      </c>
      <c r="C8" s="19"/>
      <c r="D8" s="19"/>
    </row>
    <row r="9" spans="2:4" ht="32.1" customHeight="1" x14ac:dyDescent="0.25">
      <c r="B9" s="155"/>
      <c r="C9" s="152" t="s">
        <v>2</v>
      </c>
      <c r="D9" s="153"/>
    </row>
    <row r="10" spans="2:4" ht="31.5" customHeight="1" x14ac:dyDescent="0.25">
      <c r="B10" s="155"/>
      <c r="C10" s="116">
        <v>2020</v>
      </c>
      <c r="D10" s="116" t="s">
        <v>38</v>
      </c>
    </row>
    <row r="11" spans="2:4" ht="29.1" customHeight="1" thickBot="1" x14ac:dyDescent="0.3">
      <c r="B11" s="52" t="s">
        <v>168</v>
      </c>
      <c r="C11" s="58">
        <v>7356088</v>
      </c>
      <c r="D11" s="58">
        <v>7820387</v>
      </c>
    </row>
    <row r="12" spans="2:4" ht="21" customHeight="1" thickTop="1" thickBot="1" x14ac:dyDescent="0.3">
      <c r="B12" s="52"/>
      <c r="C12" s="55"/>
      <c r="D12" s="55"/>
    </row>
    <row r="13" spans="2:4" ht="21" customHeight="1" thickTop="1" thickBot="1" x14ac:dyDescent="0.3">
      <c r="B13" s="52" t="s">
        <v>169</v>
      </c>
      <c r="C13" s="55"/>
      <c r="D13" s="55"/>
    </row>
    <row r="14" spans="2:4" ht="21" customHeight="1" thickTop="1" thickBot="1" x14ac:dyDescent="0.3">
      <c r="B14" s="52" t="s">
        <v>170</v>
      </c>
      <c r="C14" s="55"/>
      <c r="D14" s="55"/>
    </row>
    <row r="15" spans="2:4" ht="21" customHeight="1" thickTop="1" thickBot="1" x14ac:dyDescent="0.3">
      <c r="B15" s="54" t="s">
        <v>52</v>
      </c>
      <c r="C15" s="55">
        <v>-199246</v>
      </c>
      <c r="D15" s="55">
        <v>-189901</v>
      </c>
    </row>
    <row r="16" spans="2:4" ht="21" customHeight="1" thickTop="1" thickBot="1" x14ac:dyDescent="0.3">
      <c r="B16" s="54" t="s">
        <v>58</v>
      </c>
      <c r="C16" s="56">
        <v>-4026190</v>
      </c>
      <c r="D16" s="57">
        <v>-3841262</v>
      </c>
    </row>
    <row r="17" spans="2:4" ht="21" customHeight="1" thickTop="1" thickBot="1" x14ac:dyDescent="0.3">
      <c r="B17" s="59"/>
      <c r="C17" s="58">
        <v>-4225436</v>
      </c>
      <c r="D17" s="58">
        <v>-4031163</v>
      </c>
    </row>
    <row r="18" spans="2:4" ht="21" customHeight="1" thickTop="1" thickBot="1" x14ac:dyDescent="0.3">
      <c r="B18" s="52" t="s">
        <v>171</v>
      </c>
      <c r="C18" s="55"/>
      <c r="D18" s="55"/>
    </row>
    <row r="19" spans="2:4" ht="21" customHeight="1" thickTop="1" thickBot="1" x14ac:dyDescent="0.3">
      <c r="B19" s="54" t="s">
        <v>172</v>
      </c>
      <c r="C19" s="55">
        <v>-257605</v>
      </c>
      <c r="D19" s="55">
        <v>-274004</v>
      </c>
    </row>
    <row r="20" spans="2:4" ht="21" customHeight="1" thickTop="1" thickBot="1" x14ac:dyDescent="0.3">
      <c r="B20" s="54" t="s">
        <v>51</v>
      </c>
      <c r="C20" s="55">
        <v>-15326</v>
      </c>
      <c r="D20" s="55">
        <v>-20640</v>
      </c>
    </row>
    <row r="21" spans="2:4" ht="21" customHeight="1" thickTop="1" thickBot="1" x14ac:dyDescent="0.3">
      <c r="B21" s="54" t="s">
        <v>55</v>
      </c>
      <c r="C21" s="55">
        <v>-121340</v>
      </c>
      <c r="D21" s="55">
        <v>-124494</v>
      </c>
    </row>
    <row r="22" spans="2:4" ht="21" customHeight="1" thickTop="1" thickBot="1" x14ac:dyDescent="0.3">
      <c r="B22" s="54" t="s">
        <v>56</v>
      </c>
      <c r="C22" s="55">
        <v>-183173</v>
      </c>
      <c r="D22" s="55">
        <v>-195969</v>
      </c>
    </row>
    <row r="23" spans="2:4" ht="21" customHeight="1" thickTop="1" thickBot="1" x14ac:dyDescent="0.3">
      <c r="B23" s="54" t="s">
        <v>173</v>
      </c>
      <c r="C23" s="55">
        <v>-33325</v>
      </c>
      <c r="D23" s="55">
        <v>-317406</v>
      </c>
    </row>
    <row r="24" spans="2:4" ht="21" customHeight="1" thickTop="1" thickBot="1" x14ac:dyDescent="0.3">
      <c r="B24" s="54" t="s">
        <v>59</v>
      </c>
      <c r="C24" s="55">
        <v>-146652</v>
      </c>
      <c r="D24" s="55">
        <v>-220390</v>
      </c>
    </row>
    <row r="25" spans="2:4" ht="21" customHeight="1" thickTop="1" thickBot="1" x14ac:dyDescent="0.3">
      <c r="B25" s="54" t="s">
        <v>174</v>
      </c>
      <c r="C25" s="56">
        <v>-66064</v>
      </c>
      <c r="D25" s="57">
        <v>-46174</v>
      </c>
    </row>
    <row r="26" spans="2:4" ht="21" customHeight="1" thickTop="1" thickBot="1" x14ac:dyDescent="0.3">
      <c r="B26" s="59"/>
      <c r="C26" s="58">
        <v>-823485</v>
      </c>
      <c r="D26" s="58">
        <v>-1199077</v>
      </c>
    </row>
    <row r="27" spans="2:4" ht="21" customHeight="1" thickTop="1" thickBot="1" x14ac:dyDescent="0.3">
      <c r="B27" s="52"/>
      <c r="C27" s="55"/>
      <c r="D27" s="55"/>
    </row>
    <row r="28" spans="2:4" ht="21" customHeight="1" thickTop="1" thickBot="1" x14ac:dyDescent="0.3">
      <c r="B28" s="52" t="s">
        <v>175</v>
      </c>
      <c r="C28" s="58">
        <v>-5048921</v>
      </c>
      <c r="D28" s="58">
        <v>-5230240</v>
      </c>
    </row>
    <row r="29" spans="2:4" ht="21" customHeight="1" thickTop="1" thickBot="1" x14ac:dyDescent="0.3">
      <c r="B29" s="52"/>
      <c r="C29" s="55"/>
      <c r="D29" s="55"/>
    </row>
    <row r="30" spans="2:4" ht="21" customHeight="1" thickTop="1" thickBot="1" x14ac:dyDescent="0.3">
      <c r="B30" s="52" t="s">
        <v>176</v>
      </c>
      <c r="C30" s="58">
        <v>2307167</v>
      </c>
      <c r="D30" s="58">
        <v>2590147</v>
      </c>
    </row>
    <row r="31" spans="2:4" ht="21" customHeight="1" thickTop="1" thickBot="1" x14ac:dyDescent="0.3">
      <c r="B31" s="52"/>
      <c r="C31" s="55"/>
      <c r="D31" s="55"/>
    </row>
    <row r="32" spans="2:4" ht="21" customHeight="1" thickTop="1" thickBot="1" x14ac:dyDescent="0.3">
      <c r="B32" s="52" t="s">
        <v>177</v>
      </c>
      <c r="C32" s="58"/>
      <c r="D32" s="58"/>
    </row>
    <row r="33" spans="2:4" ht="21" customHeight="1" thickTop="1" thickBot="1" x14ac:dyDescent="0.3">
      <c r="B33" s="54" t="s">
        <v>178</v>
      </c>
      <c r="C33" s="55">
        <v>-11054</v>
      </c>
      <c r="D33" s="55">
        <v>-38407</v>
      </c>
    </row>
    <row r="34" spans="2:4" ht="21" customHeight="1" thickTop="1" thickBot="1" x14ac:dyDescent="0.3">
      <c r="B34" s="54" t="s">
        <v>179</v>
      </c>
      <c r="C34" s="55">
        <v>-109480</v>
      </c>
      <c r="D34" s="55">
        <v>-121683</v>
      </c>
    </row>
    <row r="35" spans="2:4" ht="21" customHeight="1" thickTop="1" thickBot="1" x14ac:dyDescent="0.3">
      <c r="B35" s="54" t="s">
        <v>180</v>
      </c>
      <c r="C35" s="55">
        <v>-258</v>
      </c>
      <c r="D35" s="55">
        <v>-690690</v>
      </c>
    </row>
    <row r="36" spans="2:4" ht="21" customHeight="1" thickTop="1" thickBot="1" x14ac:dyDescent="0.3">
      <c r="B36" s="54" t="s">
        <v>181</v>
      </c>
      <c r="C36" s="56">
        <v>-178446</v>
      </c>
      <c r="D36" s="57">
        <v>-351772</v>
      </c>
    </row>
    <row r="37" spans="2:4" ht="21" customHeight="1" thickTop="1" thickBot="1" x14ac:dyDescent="0.3">
      <c r="B37" s="54"/>
      <c r="C37" s="58">
        <v>-299238</v>
      </c>
      <c r="D37" s="58">
        <v>-1202552</v>
      </c>
    </row>
    <row r="38" spans="2:4" ht="16.5" thickTop="1" thickBot="1" x14ac:dyDescent="0.3">
      <c r="B38" s="52"/>
      <c r="C38" s="55"/>
      <c r="D38" s="55"/>
    </row>
    <row r="39" spans="2:4" ht="21" customHeight="1" thickTop="1" thickBot="1" x14ac:dyDescent="0.3">
      <c r="B39" s="54" t="s">
        <v>182</v>
      </c>
      <c r="C39" s="55">
        <v>502108</v>
      </c>
      <c r="D39" s="55" t="s">
        <v>34</v>
      </c>
    </row>
    <row r="40" spans="2:4" ht="21" customHeight="1" thickTop="1" thickBot="1" x14ac:dyDescent="0.3">
      <c r="B40" s="54" t="s">
        <v>183</v>
      </c>
      <c r="C40" s="55">
        <v>-136548</v>
      </c>
      <c r="D40" s="55">
        <v>-82668</v>
      </c>
    </row>
    <row r="41" spans="2:4" ht="27" thickTop="1" thickBot="1" x14ac:dyDescent="0.3">
      <c r="B41" s="54" t="s">
        <v>184</v>
      </c>
      <c r="C41" s="56" t="s">
        <v>34</v>
      </c>
      <c r="D41" s="57" t="s">
        <v>34</v>
      </c>
    </row>
    <row r="42" spans="2:4" ht="27" thickTop="1" thickBot="1" x14ac:dyDescent="0.3">
      <c r="B42" s="52" t="s">
        <v>185</v>
      </c>
      <c r="C42" s="58">
        <v>2373489</v>
      </c>
      <c r="D42" s="58">
        <v>1304927</v>
      </c>
    </row>
    <row r="43" spans="2:4" ht="28.5" customHeight="1" thickTop="1" thickBot="1" x14ac:dyDescent="0.3">
      <c r="B43" s="52"/>
      <c r="C43" s="55"/>
      <c r="D43" s="55"/>
    </row>
    <row r="44" spans="2:4" ht="21" customHeight="1" thickTop="1" thickBot="1" x14ac:dyDescent="0.3">
      <c r="B44" s="54" t="s">
        <v>186</v>
      </c>
      <c r="C44" s="55">
        <v>1890015</v>
      </c>
      <c r="D44" s="55">
        <v>1383270</v>
      </c>
    </row>
    <row r="45" spans="2:4" ht="21" customHeight="1" thickTop="1" thickBot="1" x14ac:dyDescent="0.3">
      <c r="B45" s="54" t="s">
        <v>187</v>
      </c>
      <c r="C45" s="56">
        <v>-2783844</v>
      </c>
      <c r="D45" s="57">
        <v>-1149320</v>
      </c>
    </row>
    <row r="46" spans="2:4" ht="21" customHeight="1" thickTop="1" thickBot="1" x14ac:dyDescent="0.3">
      <c r="B46" s="54" t="s">
        <v>188</v>
      </c>
      <c r="C46" s="58">
        <v>1479660</v>
      </c>
      <c r="D46" s="58">
        <v>1538877</v>
      </c>
    </row>
    <row r="47" spans="2:4" ht="21" customHeight="1" thickTop="1" thickBot="1" x14ac:dyDescent="0.3">
      <c r="B47" s="52"/>
      <c r="C47" s="55"/>
      <c r="D47" s="55"/>
    </row>
    <row r="48" spans="2:4" ht="21" customHeight="1" thickTop="1" thickBot="1" x14ac:dyDescent="0.3">
      <c r="B48" s="52" t="s">
        <v>189</v>
      </c>
      <c r="C48" s="58">
        <v>-167677</v>
      </c>
      <c r="D48" s="58">
        <v>-549733</v>
      </c>
    </row>
    <row r="49" spans="2:4" ht="21" customHeight="1" thickTop="1" thickBot="1" x14ac:dyDescent="0.3">
      <c r="B49" s="54" t="s">
        <v>135</v>
      </c>
      <c r="C49" s="42">
        <v>-256448</v>
      </c>
      <c r="D49" s="42">
        <v>-87786</v>
      </c>
    </row>
    <row r="50" spans="2:4" ht="21" customHeight="1" thickTop="1" thickBot="1" x14ac:dyDescent="0.3">
      <c r="B50" s="54" t="s">
        <v>190</v>
      </c>
      <c r="C50" s="111">
        <v>1055535</v>
      </c>
      <c r="D50" s="112">
        <v>901358</v>
      </c>
    </row>
    <row r="51" spans="2:4" ht="16.5" thickTop="1" thickBot="1" x14ac:dyDescent="0.3">
      <c r="B51" s="52" t="s">
        <v>191</v>
      </c>
      <c r="C51" s="117">
        <v>0.36</v>
      </c>
      <c r="D51" s="117">
        <v>0.31</v>
      </c>
    </row>
    <row r="52" spans="2:4" ht="15.75" thickTop="1" x14ac:dyDescent="0.25">
      <c r="B52" s="26"/>
      <c r="C52" s="26"/>
      <c r="D52" s="26"/>
    </row>
  </sheetData>
  <mergeCells count="3">
    <mergeCell ref="B9:B10"/>
    <mergeCell ref="C9:D9"/>
    <mergeCell ref="B5:D7"/>
  </mergeCells>
  <conditionalFormatting sqref="B11:D15 B16:B50">
    <cfRule type="expression" dxfId="2" priority="4">
      <formula>MOD(ROW(),2)=0</formula>
    </cfRule>
  </conditionalFormatting>
  <conditionalFormatting sqref="C16:D51">
    <cfRule type="expression" dxfId="1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Direcionado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7:D78"/>
  <sheetViews>
    <sheetView showGridLines="0" showRowColHeaders="0" zoomScale="80" zoomScaleNormal="80" workbookViewId="0"/>
  </sheetViews>
  <sheetFormatPr defaultColWidth="8.7109375" defaultRowHeight="15" x14ac:dyDescent="0.25"/>
  <cols>
    <col min="1" max="1" width="2.85546875" customWidth="1"/>
    <col min="2" max="2" width="90.140625" customWidth="1"/>
    <col min="3" max="4" width="18.7109375" customWidth="1"/>
    <col min="5" max="5" width="2.85546875" customWidth="1"/>
  </cols>
  <sheetData>
    <row r="7" spans="2:4" ht="9.6" customHeight="1" x14ac:dyDescent="0.25">
      <c r="B7" s="145"/>
      <c r="C7" s="148"/>
      <c r="D7" s="148"/>
    </row>
    <row r="8" spans="2:4" x14ac:dyDescent="0.25">
      <c r="B8" s="6" t="s">
        <v>0</v>
      </c>
      <c r="C8" s="2"/>
      <c r="D8" s="2"/>
    </row>
    <row r="9" spans="2:4" x14ac:dyDescent="0.25">
      <c r="B9" s="155"/>
      <c r="C9" s="152" t="s">
        <v>2</v>
      </c>
      <c r="D9" s="153"/>
    </row>
    <row r="10" spans="2:4" ht="30" x14ac:dyDescent="0.25">
      <c r="B10" s="155"/>
      <c r="C10" s="116">
        <v>2020</v>
      </c>
      <c r="D10" s="116" t="s">
        <v>38</v>
      </c>
    </row>
    <row r="11" spans="2:4" ht="18.75" customHeight="1" x14ac:dyDescent="0.25">
      <c r="B11" s="43" t="s">
        <v>192</v>
      </c>
      <c r="C11" s="60"/>
      <c r="D11" s="60"/>
    </row>
    <row r="12" spans="2:4" ht="21" customHeight="1" x14ac:dyDescent="0.25">
      <c r="B12" s="41" t="s">
        <v>61</v>
      </c>
      <c r="C12" s="42">
        <v>1055535</v>
      </c>
      <c r="D12" s="42">
        <v>901358</v>
      </c>
    </row>
    <row r="13" spans="2:4" ht="21" customHeight="1" x14ac:dyDescent="0.25">
      <c r="B13" s="41" t="s">
        <v>193</v>
      </c>
      <c r="C13" s="42"/>
      <c r="D13" s="42"/>
    </row>
    <row r="14" spans="2:4" ht="21" customHeight="1" x14ac:dyDescent="0.25">
      <c r="B14" s="43" t="s">
        <v>194</v>
      </c>
      <c r="C14" s="42"/>
      <c r="D14" s="42"/>
    </row>
    <row r="15" spans="2:4" ht="21" customHeight="1" x14ac:dyDescent="0.25">
      <c r="B15" s="41" t="s">
        <v>56</v>
      </c>
      <c r="C15" s="42">
        <v>211514</v>
      </c>
      <c r="D15" s="42">
        <v>215522</v>
      </c>
    </row>
    <row r="16" spans="2:4" ht="25.5" x14ac:dyDescent="0.25">
      <c r="B16" s="41" t="s">
        <v>195</v>
      </c>
      <c r="C16" s="42">
        <v>-7688</v>
      </c>
      <c r="D16" s="42">
        <v>103105</v>
      </c>
    </row>
    <row r="17" spans="2:4" ht="21" customHeight="1" x14ac:dyDescent="0.25">
      <c r="B17" s="41" t="s">
        <v>196</v>
      </c>
      <c r="C17" s="42">
        <v>-813824</v>
      </c>
      <c r="D17" s="42">
        <v>-737631</v>
      </c>
    </row>
    <row r="18" spans="2:4" ht="21" customHeight="1" x14ac:dyDescent="0.25">
      <c r="B18" s="41" t="s">
        <v>197</v>
      </c>
      <c r="C18" s="42">
        <v>136548</v>
      </c>
      <c r="D18" s="42">
        <v>82668</v>
      </c>
    </row>
    <row r="19" spans="2:4" ht="21" customHeight="1" x14ac:dyDescent="0.25">
      <c r="B19" s="41" t="s">
        <v>198</v>
      </c>
      <c r="C19" s="42" t="s">
        <v>34</v>
      </c>
      <c r="D19" s="42" t="s">
        <v>34</v>
      </c>
    </row>
    <row r="20" spans="2:4" ht="21" customHeight="1" x14ac:dyDescent="0.25">
      <c r="B20" s="41" t="s">
        <v>199</v>
      </c>
      <c r="C20" s="42">
        <v>-13825</v>
      </c>
      <c r="D20" s="42">
        <v>21684</v>
      </c>
    </row>
    <row r="21" spans="2:4" ht="21" customHeight="1" x14ac:dyDescent="0.25">
      <c r="B21" s="41" t="s">
        <v>200</v>
      </c>
      <c r="C21" s="42">
        <v>967648</v>
      </c>
      <c r="D21" s="42">
        <v>801096</v>
      </c>
    </row>
    <row r="22" spans="2:4" ht="21" customHeight="1" x14ac:dyDescent="0.25">
      <c r="B22" s="41" t="s">
        <v>201</v>
      </c>
      <c r="C22" s="42">
        <v>1749000</v>
      </c>
      <c r="D22" s="42">
        <v>233846</v>
      </c>
    </row>
    <row r="23" spans="2:4" ht="21" customHeight="1" x14ac:dyDescent="0.25">
      <c r="B23" s="41" t="s">
        <v>202</v>
      </c>
      <c r="C23" s="42">
        <v>-551852</v>
      </c>
      <c r="D23" s="42" t="s">
        <v>34</v>
      </c>
    </row>
    <row r="24" spans="2:4" ht="21" customHeight="1" x14ac:dyDescent="0.25">
      <c r="B24" s="41" t="s">
        <v>203</v>
      </c>
      <c r="C24" s="42">
        <v>12095</v>
      </c>
      <c r="D24" s="42">
        <v>11706</v>
      </c>
    </row>
    <row r="25" spans="2:4" ht="21" customHeight="1" x14ac:dyDescent="0.25">
      <c r="B25" s="41" t="s">
        <v>135</v>
      </c>
      <c r="C25" s="42">
        <v>256448</v>
      </c>
      <c r="D25" s="42">
        <v>87786</v>
      </c>
    </row>
    <row r="26" spans="2:4" ht="21" customHeight="1" x14ac:dyDescent="0.25">
      <c r="B26" s="41" t="s">
        <v>204</v>
      </c>
      <c r="C26" s="42">
        <v>-11497</v>
      </c>
      <c r="D26" s="42">
        <v>-651355</v>
      </c>
    </row>
    <row r="27" spans="2:4" ht="21" customHeight="1" x14ac:dyDescent="0.25">
      <c r="B27" s="41" t="s">
        <v>205</v>
      </c>
      <c r="C27" s="42">
        <v>44637</v>
      </c>
      <c r="D27" s="42">
        <v>1046503</v>
      </c>
    </row>
    <row r="28" spans="2:4" ht="21" customHeight="1" x14ac:dyDescent="0.25">
      <c r="B28" s="41" t="s">
        <v>206</v>
      </c>
      <c r="C28" s="42">
        <v>-1752688</v>
      </c>
      <c r="D28" s="42">
        <v>-997858</v>
      </c>
    </row>
    <row r="29" spans="2:4" ht="21" customHeight="1" x14ac:dyDescent="0.25">
      <c r="B29" s="41" t="s">
        <v>207</v>
      </c>
      <c r="C29" s="42">
        <v>53314</v>
      </c>
      <c r="D29" s="42">
        <v>63693</v>
      </c>
    </row>
    <row r="30" spans="2:4" x14ac:dyDescent="0.25">
      <c r="B30" s="41" t="s">
        <v>54</v>
      </c>
      <c r="C30" s="42">
        <v>105802</v>
      </c>
      <c r="D30" s="42">
        <v>100458</v>
      </c>
    </row>
    <row r="31" spans="2:4" ht="21" customHeight="1" x14ac:dyDescent="0.25">
      <c r="B31" s="41" t="s">
        <v>138</v>
      </c>
      <c r="C31" s="49">
        <v>58469</v>
      </c>
      <c r="D31" s="50">
        <v>-15281</v>
      </c>
    </row>
    <row r="32" spans="2:4" ht="21" customHeight="1" x14ac:dyDescent="0.25">
      <c r="B32" s="41"/>
      <c r="C32" s="51">
        <v>1499636</v>
      </c>
      <c r="D32" s="51">
        <v>1267300</v>
      </c>
    </row>
    <row r="33" spans="2:4" ht="21" customHeight="1" x14ac:dyDescent="0.25">
      <c r="B33" s="43" t="s">
        <v>208</v>
      </c>
      <c r="C33" s="42"/>
      <c r="D33" s="42"/>
    </row>
    <row r="34" spans="2:4" ht="21" customHeight="1" x14ac:dyDescent="0.25">
      <c r="B34" s="41" t="s">
        <v>123</v>
      </c>
      <c r="C34" s="42">
        <v>110940</v>
      </c>
      <c r="D34" s="42">
        <v>-192735</v>
      </c>
    </row>
    <row r="35" spans="2:4" ht="21" customHeight="1" x14ac:dyDescent="0.25">
      <c r="B35" s="41" t="s">
        <v>125</v>
      </c>
      <c r="C35" s="42">
        <v>7419</v>
      </c>
      <c r="D35" s="42">
        <v>-7539</v>
      </c>
    </row>
    <row r="36" spans="2:4" ht="21" customHeight="1" x14ac:dyDescent="0.25">
      <c r="B36" s="41" t="s">
        <v>126</v>
      </c>
      <c r="C36" s="42">
        <v>-53305</v>
      </c>
      <c r="D36" s="42">
        <v>-12222</v>
      </c>
    </row>
    <row r="37" spans="2:4" ht="21" customHeight="1" x14ac:dyDescent="0.25">
      <c r="B37" s="41" t="s">
        <v>209</v>
      </c>
      <c r="C37" s="42">
        <v>-14093</v>
      </c>
      <c r="D37" s="42">
        <v>-24651</v>
      </c>
    </row>
    <row r="38" spans="2:4" ht="21" customHeight="1" x14ac:dyDescent="0.25">
      <c r="B38" s="41" t="s">
        <v>210</v>
      </c>
      <c r="C38" s="42">
        <v>207829</v>
      </c>
      <c r="D38" s="42">
        <v>22323</v>
      </c>
    </row>
    <row r="39" spans="2:4" ht="21" customHeight="1" x14ac:dyDescent="0.25">
      <c r="B39" s="41" t="s">
        <v>211</v>
      </c>
      <c r="C39" s="42">
        <v>153732</v>
      </c>
      <c r="D39" s="42">
        <v>133617</v>
      </c>
    </row>
    <row r="40" spans="2:4" ht="21" customHeight="1" x14ac:dyDescent="0.25">
      <c r="B40" s="41" t="s">
        <v>212</v>
      </c>
      <c r="C40" s="42">
        <v>725550</v>
      </c>
      <c r="D40" s="42">
        <v>511452</v>
      </c>
    </row>
    <row r="41" spans="2:4" ht="21" customHeight="1" x14ac:dyDescent="0.25">
      <c r="B41" s="41" t="s">
        <v>131</v>
      </c>
      <c r="C41" s="49">
        <v>28216</v>
      </c>
      <c r="D41" s="50">
        <v>62199</v>
      </c>
    </row>
    <row r="42" spans="2:4" ht="21" customHeight="1" x14ac:dyDescent="0.25">
      <c r="B42" s="41"/>
      <c r="C42" s="51">
        <v>1166288</v>
      </c>
      <c r="D42" s="51">
        <v>492444</v>
      </c>
    </row>
    <row r="43" spans="2:4" ht="21" customHeight="1" x14ac:dyDescent="0.25">
      <c r="B43" s="43" t="s">
        <v>213</v>
      </c>
      <c r="C43" s="42"/>
      <c r="D43" s="42"/>
    </row>
    <row r="44" spans="2:4" ht="21" customHeight="1" x14ac:dyDescent="0.25">
      <c r="B44" s="41" t="s">
        <v>214</v>
      </c>
      <c r="C44" s="42">
        <v>43627</v>
      </c>
      <c r="D44" s="42">
        <v>-62414</v>
      </c>
    </row>
    <row r="45" spans="2:4" ht="21" customHeight="1" x14ac:dyDescent="0.25">
      <c r="B45" s="41" t="s">
        <v>148</v>
      </c>
      <c r="C45" s="42">
        <v>214842</v>
      </c>
      <c r="D45" s="42">
        <v>-49190</v>
      </c>
    </row>
    <row r="46" spans="2:4" ht="21" customHeight="1" x14ac:dyDescent="0.25">
      <c r="B46" s="41" t="s">
        <v>215</v>
      </c>
      <c r="C46" s="42">
        <v>167677</v>
      </c>
      <c r="D46" s="42">
        <v>549733</v>
      </c>
    </row>
    <row r="47" spans="2:4" ht="21" customHeight="1" x14ac:dyDescent="0.25">
      <c r="B47" s="41" t="s">
        <v>216</v>
      </c>
      <c r="C47" s="42">
        <v>1086</v>
      </c>
      <c r="D47" s="42">
        <v>-11704</v>
      </c>
    </row>
    <row r="48" spans="2:4" ht="21" customHeight="1" x14ac:dyDescent="0.25">
      <c r="B48" s="41" t="s">
        <v>217</v>
      </c>
      <c r="C48" s="42">
        <v>15489</v>
      </c>
      <c r="D48" s="42">
        <v>15277</v>
      </c>
    </row>
    <row r="49" spans="2:4" ht="21" customHeight="1" x14ac:dyDescent="0.25">
      <c r="B49" s="41" t="s">
        <v>54</v>
      </c>
      <c r="C49" s="42">
        <v>-82484</v>
      </c>
      <c r="D49" s="42">
        <v>-77227</v>
      </c>
    </row>
    <row r="50" spans="2:4" ht="21" customHeight="1" x14ac:dyDescent="0.25">
      <c r="B50" s="41" t="s">
        <v>218</v>
      </c>
      <c r="C50" s="42" t="s">
        <v>34</v>
      </c>
      <c r="D50" s="42">
        <v>-40894</v>
      </c>
    </row>
    <row r="51" spans="2:4" ht="21" customHeight="1" x14ac:dyDescent="0.25">
      <c r="B51" s="41" t="s">
        <v>138</v>
      </c>
      <c r="C51" s="49">
        <v>59417</v>
      </c>
      <c r="D51" s="50">
        <v>40139</v>
      </c>
    </row>
    <row r="52" spans="2:4" ht="21" customHeight="1" x14ac:dyDescent="0.25">
      <c r="B52" s="41"/>
      <c r="C52" s="113">
        <v>419654</v>
      </c>
      <c r="D52" s="114">
        <v>363720</v>
      </c>
    </row>
    <row r="53" spans="2:4" ht="21" customHeight="1" x14ac:dyDescent="0.25">
      <c r="B53" s="43" t="s">
        <v>219</v>
      </c>
      <c r="C53" s="109">
        <v>3085578</v>
      </c>
      <c r="D53" s="110">
        <v>2123464</v>
      </c>
    </row>
    <row r="54" spans="2:4" ht="21" customHeight="1" x14ac:dyDescent="0.25">
      <c r="B54" s="41"/>
      <c r="C54" s="42"/>
      <c r="D54" s="42"/>
    </row>
    <row r="55" spans="2:4" ht="21" customHeight="1" x14ac:dyDescent="0.25">
      <c r="B55" s="41" t="s">
        <v>220</v>
      </c>
      <c r="C55" s="42" t="s">
        <v>34</v>
      </c>
      <c r="D55" s="42">
        <v>24578</v>
      </c>
    </row>
    <row r="56" spans="2:4" ht="21" customHeight="1" x14ac:dyDescent="0.25">
      <c r="B56" s="41" t="s">
        <v>221</v>
      </c>
      <c r="C56" s="42">
        <v>-144328</v>
      </c>
      <c r="D56" s="42">
        <v>-700911</v>
      </c>
    </row>
    <row r="57" spans="2:4" ht="21" customHeight="1" x14ac:dyDescent="0.25">
      <c r="B57" s="41" t="s">
        <v>222</v>
      </c>
      <c r="C57" s="42">
        <v>-794600</v>
      </c>
      <c r="D57" s="42">
        <v>-803307</v>
      </c>
    </row>
    <row r="58" spans="2:4" ht="21" customHeight="1" x14ac:dyDescent="0.25">
      <c r="B58" s="41" t="s">
        <v>223</v>
      </c>
      <c r="C58" s="42">
        <v>418731</v>
      </c>
      <c r="D58" s="42">
        <v>100106</v>
      </c>
    </row>
    <row r="59" spans="2:4" ht="21" customHeight="1" x14ac:dyDescent="0.25">
      <c r="B59" s="41" t="s">
        <v>224</v>
      </c>
      <c r="C59" s="49">
        <v>-736</v>
      </c>
      <c r="D59" s="50">
        <v>-1087</v>
      </c>
    </row>
    <row r="60" spans="2:4" ht="21" customHeight="1" x14ac:dyDescent="0.25">
      <c r="B60" s="43" t="s">
        <v>225</v>
      </c>
      <c r="C60" s="113">
        <v>2564645</v>
      </c>
      <c r="D60" s="114">
        <v>742843</v>
      </c>
    </row>
    <row r="61" spans="2:4" ht="21" customHeight="1" x14ac:dyDescent="0.25">
      <c r="B61" s="41"/>
      <c r="C61" s="42"/>
      <c r="D61" s="42"/>
    </row>
    <row r="62" spans="2:4" ht="21" customHeight="1" x14ac:dyDescent="0.25">
      <c r="B62" s="43" t="s">
        <v>226</v>
      </c>
      <c r="C62" s="42"/>
      <c r="D62" s="42"/>
    </row>
    <row r="63" spans="2:4" ht="21" customHeight="1" x14ac:dyDescent="0.25">
      <c r="B63" s="41" t="s">
        <v>227</v>
      </c>
      <c r="C63" s="42">
        <v>-1776</v>
      </c>
      <c r="D63" s="42">
        <v>-43933</v>
      </c>
    </row>
    <row r="64" spans="2:4" ht="21" customHeight="1" x14ac:dyDescent="0.25">
      <c r="B64" s="41" t="s">
        <v>228</v>
      </c>
      <c r="C64" s="42" t="s">
        <v>34</v>
      </c>
      <c r="D64" s="42" t="s">
        <v>34</v>
      </c>
    </row>
    <row r="65" spans="2:4" ht="21" customHeight="1" x14ac:dyDescent="0.25">
      <c r="B65" s="41" t="s">
        <v>229</v>
      </c>
      <c r="C65" s="42" t="s">
        <v>34</v>
      </c>
      <c r="D65" s="42">
        <v>400000</v>
      </c>
    </row>
    <row r="66" spans="2:4" ht="21" customHeight="1" x14ac:dyDescent="0.25">
      <c r="B66" s="41" t="s">
        <v>140</v>
      </c>
      <c r="C66" s="42">
        <v>-133045</v>
      </c>
      <c r="D66" s="42">
        <v>-70344</v>
      </c>
    </row>
    <row r="67" spans="2:4" ht="21" customHeight="1" x14ac:dyDescent="0.25">
      <c r="B67" s="41" t="s">
        <v>141</v>
      </c>
      <c r="C67" s="42">
        <v>-3043</v>
      </c>
      <c r="D67" s="42">
        <v>-2103</v>
      </c>
    </row>
    <row r="68" spans="2:4" ht="21" customHeight="1" x14ac:dyDescent="0.25">
      <c r="B68" s="41" t="s">
        <v>122</v>
      </c>
      <c r="C68" s="49">
        <v>-1013168</v>
      </c>
      <c r="D68" s="50">
        <v>-190248</v>
      </c>
    </row>
    <row r="69" spans="2:4" ht="21" customHeight="1" x14ac:dyDescent="0.25">
      <c r="B69" s="43" t="s">
        <v>230</v>
      </c>
      <c r="C69" s="113">
        <v>-1151032</v>
      </c>
      <c r="D69" s="114">
        <v>93372</v>
      </c>
    </row>
    <row r="70" spans="2:4" ht="21" customHeight="1" x14ac:dyDescent="0.25">
      <c r="B70" s="43" t="s">
        <v>231</v>
      </c>
      <c r="C70" s="42"/>
      <c r="D70" s="42"/>
    </row>
    <row r="71" spans="2:4" ht="21" customHeight="1" x14ac:dyDescent="0.25">
      <c r="B71" s="41" t="s">
        <v>232</v>
      </c>
      <c r="C71" s="42">
        <v>-417539</v>
      </c>
      <c r="D71" s="42">
        <v>-295838</v>
      </c>
    </row>
    <row r="72" spans="2:4" ht="18.75" customHeight="1" x14ac:dyDescent="0.25">
      <c r="B72" s="41" t="s">
        <v>233</v>
      </c>
      <c r="C72" s="42">
        <v>-806791</v>
      </c>
      <c r="D72" s="42">
        <v>-610064</v>
      </c>
    </row>
    <row r="73" spans="2:4" ht="15" customHeight="1" x14ac:dyDescent="0.25">
      <c r="B73" s="41" t="s">
        <v>234</v>
      </c>
      <c r="C73" s="42">
        <v>-16494</v>
      </c>
      <c r="D73" s="42">
        <v>-20401</v>
      </c>
    </row>
    <row r="74" spans="2:4" ht="18.75" customHeight="1" thickBot="1" x14ac:dyDescent="0.3">
      <c r="B74" s="43" t="s">
        <v>235</v>
      </c>
      <c r="C74" s="111">
        <v>-1240824</v>
      </c>
      <c r="D74" s="112">
        <v>-926303</v>
      </c>
    </row>
    <row r="75" spans="2:4" ht="15" customHeight="1" thickTop="1" x14ac:dyDescent="0.25">
      <c r="B75" s="41"/>
      <c r="C75" s="42"/>
      <c r="D75" s="42"/>
    </row>
    <row r="76" spans="2:4" x14ac:dyDescent="0.25">
      <c r="B76" s="43" t="s">
        <v>236</v>
      </c>
      <c r="C76" s="51">
        <v>172789</v>
      </c>
      <c r="D76" s="51">
        <v>-90088</v>
      </c>
    </row>
    <row r="77" spans="2:4" x14ac:dyDescent="0.25">
      <c r="B77" s="43" t="s">
        <v>237</v>
      </c>
      <c r="C77" s="51">
        <v>211608</v>
      </c>
      <c r="D77" s="51">
        <v>301696</v>
      </c>
    </row>
    <row r="78" spans="2:4" ht="16.5" customHeight="1" x14ac:dyDescent="0.25">
      <c r="B78" s="43" t="s">
        <v>238</v>
      </c>
      <c r="C78" s="109">
        <v>384397</v>
      </c>
      <c r="D78" s="110">
        <v>211608</v>
      </c>
    </row>
  </sheetData>
  <mergeCells count="3">
    <mergeCell ref="B7:D7"/>
    <mergeCell ref="B9:B10"/>
    <mergeCell ref="C9:D9"/>
  </mergeCells>
  <conditionalFormatting sqref="B11:D78">
    <cfRule type="expression" dxfId="0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Direcionado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B12:O60"/>
  <sheetViews>
    <sheetView showGridLines="0" zoomScale="70" zoomScaleNormal="70" workbookViewId="0"/>
  </sheetViews>
  <sheetFormatPr defaultRowHeight="12.75" x14ac:dyDescent="0.2"/>
  <cols>
    <col min="1" max="1" width="12.85546875" style="76" customWidth="1"/>
    <col min="2" max="2" width="24.42578125" style="76" customWidth="1"/>
    <col min="3" max="3" width="17.5703125" style="76" customWidth="1"/>
    <col min="4" max="4" width="26.28515625" style="76" customWidth="1"/>
    <col min="5" max="5" width="15.140625" style="76" customWidth="1"/>
    <col min="6" max="6" width="15.42578125" style="74" customWidth="1"/>
    <col min="7" max="7" width="4.42578125" style="74" bestFit="1" customWidth="1"/>
    <col min="8" max="8" width="9.140625" style="76"/>
    <col min="9" max="9" width="12.140625" style="76" customWidth="1"/>
    <col min="10" max="10" width="9" style="76" customWidth="1"/>
    <col min="11" max="11" width="34" style="76" hidden="1" customWidth="1"/>
    <col min="12" max="12" width="10" style="76" hidden="1" customWidth="1"/>
    <col min="13" max="13" width="9.140625" style="76" hidden="1" customWidth="1"/>
    <col min="14" max="14" width="31" style="76" hidden="1" customWidth="1"/>
    <col min="15" max="15" width="9.140625" style="76" hidden="1" customWidth="1"/>
    <col min="16" max="16" width="9.140625" style="76" customWidth="1"/>
    <col min="17" max="16384" width="9.140625" style="76"/>
  </cols>
  <sheetData>
    <row r="12" spans="2:6" x14ac:dyDescent="0.2">
      <c r="B12" s="74"/>
      <c r="C12" s="75"/>
      <c r="D12" s="74"/>
      <c r="E12" s="74"/>
    </row>
    <row r="13" spans="2:6" x14ac:dyDescent="0.2">
      <c r="B13" s="74"/>
      <c r="C13" s="74"/>
      <c r="D13" s="74"/>
      <c r="E13" s="75"/>
      <c r="F13" s="77"/>
    </row>
    <row r="14" spans="2:6" x14ac:dyDescent="0.2">
      <c r="B14" s="74"/>
      <c r="C14" s="75"/>
      <c r="D14" s="74"/>
      <c r="E14" s="75"/>
    </row>
    <row r="15" spans="2:6" x14ac:dyDescent="0.2">
      <c r="B15" s="74"/>
      <c r="C15" s="74"/>
      <c r="D15" s="74"/>
      <c r="E15" s="74"/>
    </row>
    <row r="16" spans="2:6" x14ac:dyDescent="0.2">
      <c r="B16" s="74"/>
      <c r="C16" s="74"/>
      <c r="D16" s="74"/>
      <c r="E16" s="74"/>
    </row>
    <row r="17" spans="2:15" x14ac:dyDescent="0.2">
      <c r="B17" s="74"/>
      <c r="C17" s="74"/>
      <c r="D17" s="74"/>
      <c r="E17" s="74"/>
    </row>
    <row r="18" spans="2:15" ht="20.25" x14ac:dyDescent="0.2">
      <c r="B18" s="138" t="s">
        <v>9</v>
      </c>
      <c r="C18" s="138"/>
      <c r="D18" s="78"/>
      <c r="E18" s="79" t="s">
        <v>10</v>
      </c>
      <c r="F18" s="78"/>
    </row>
    <row r="19" spans="2:15" x14ac:dyDescent="0.2">
      <c r="B19" s="74"/>
      <c r="C19" s="74"/>
      <c r="D19" s="74"/>
      <c r="E19" s="74"/>
    </row>
    <row r="20" spans="2:15" ht="20.25" x14ac:dyDescent="0.3">
      <c r="B20" s="80">
        <f>L23</f>
        <v>33656.464775065004</v>
      </c>
      <c r="C20" s="80" t="s">
        <v>11</v>
      </c>
      <c r="D20" s="74"/>
      <c r="E20" s="81">
        <f>O23</f>
        <v>33656.464775065004</v>
      </c>
      <c r="F20" s="80" t="s">
        <v>11</v>
      </c>
    </row>
    <row r="21" spans="2:15" ht="26.25" x14ac:dyDescent="0.4">
      <c r="B21" s="74"/>
      <c r="C21" s="75"/>
      <c r="D21" s="74"/>
      <c r="E21" s="74"/>
      <c r="K21" s="82" t="s">
        <v>12</v>
      </c>
    </row>
    <row r="22" spans="2:15" x14ac:dyDescent="0.2">
      <c r="B22" s="74"/>
      <c r="C22" s="74"/>
      <c r="D22" s="74"/>
      <c r="E22" s="75"/>
    </row>
    <row r="23" spans="2:15" ht="15.75" x14ac:dyDescent="0.25">
      <c r="B23" s="74"/>
      <c r="C23" s="74"/>
      <c r="D23" s="74"/>
      <c r="E23" s="74"/>
      <c r="K23" s="83" t="s">
        <v>13</v>
      </c>
      <c r="L23" s="84">
        <f>[2]Infograma!$C$65</f>
        <v>33656.464775065004</v>
      </c>
      <c r="M23" s="85"/>
      <c r="N23" s="86" t="s">
        <v>14</v>
      </c>
      <c r="O23" s="87">
        <f>[2]Infograma!$F$65</f>
        <v>33656.464775065004</v>
      </c>
    </row>
    <row r="24" spans="2:15" x14ac:dyDescent="0.2">
      <c r="B24" s="74"/>
      <c r="C24" s="74"/>
      <c r="D24" s="74"/>
      <c r="E24" s="74"/>
    </row>
    <row r="25" spans="2:15" ht="15.75" x14ac:dyDescent="0.25">
      <c r="B25" s="74"/>
      <c r="C25" s="74"/>
      <c r="D25" s="74"/>
      <c r="E25" s="75"/>
      <c r="K25" s="88" t="s">
        <v>15</v>
      </c>
      <c r="L25" s="89">
        <f>[2]Infograma!$C$67</f>
        <v>7149.6985016279996</v>
      </c>
      <c r="N25" s="86" t="s">
        <v>16</v>
      </c>
      <c r="O25" s="87">
        <f>[2]Infograma!$F$67</f>
        <v>33656.464775065004</v>
      </c>
    </row>
    <row r="26" spans="2:15" x14ac:dyDescent="0.2">
      <c r="B26" s="74"/>
      <c r="C26" s="74"/>
      <c r="D26" s="74"/>
      <c r="E26" s="74"/>
    </row>
    <row r="27" spans="2:15" x14ac:dyDescent="0.2">
      <c r="B27" s="74"/>
      <c r="C27" s="75"/>
      <c r="D27" s="74"/>
      <c r="E27" s="74"/>
      <c r="K27" s="90" t="s">
        <v>17</v>
      </c>
      <c r="L27" s="91">
        <f>[2]Infograma!$C$69</f>
        <v>7315.7836332019997</v>
      </c>
      <c r="N27" s="92" t="s">
        <v>18</v>
      </c>
      <c r="O27" s="93">
        <f>[2]Infograma!F69</f>
        <v>2222.3519999999999</v>
      </c>
    </row>
    <row r="28" spans="2:15" x14ac:dyDescent="0.2">
      <c r="B28" s="74"/>
      <c r="C28" s="94"/>
      <c r="D28" s="74"/>
      <c r="E28" s="75"/>
      <c r="K28" s="90"/>
      <c r="L28" s="90"/>
      <c r="N28" s="92"/>
      <c r="O28" s="93"/>
    </row>
    <row r="29" spans="2:15" x14ac:dyDescent="0.2">
      <c r="B29" s="74"/>
      <c r="C29" s="75"/>
      <c r="D29" s="74"/>
      <c r="E29" s="94"/>
      <c r="K29" s="90" t="s">
        <v>19</v>
      </c>
      <c r="L29" s="91">
        <f>[2]Infograma!$C$71</f>
        <v>0</v>
      </c>
      <c r="N29" s="95" t="s">
        <v>20</v>
      </c>
      <c r="O29" s="93">
        <f>[2]Infograma!F71</f>
        <v>25227.792353544006</v>
      </c>
    </row>
    <row r="30" spans="2:15" x14ac:dyDescent="0.2">
      <c r="B30" s="74"/>
      <c r="C30" s="74"/>
      <c r="D30" s="74"/>
      <c r="E30" s="75"/>
      <c r="K30" s="90"/>
      <c r="L30" s="90"/>
      <c r="N30" s="92"/>
      <c r="O30" s="93"/>
    </row>
    <row r="31" spans="2:15" x14ac:dyDescent="0.2">
      <c r="B31" s="74"/>
      <c r="C31" s="74"/>
      <c r="D31" s="74"/>
      <c r="E31" s="75"/>
      <c r="K31" s="90" t="s">
        <v>21</v>
      </c>
      <c r="L31" s="91">
        <f>[2]Infograma!$C$73</f>
        <v>-166.08513157399997</v>
      </c>
      <c r="N31" s="95" t="s">
        <v>22</v>
      </c>
      <c r="O31" s="93">
        <f>[2]Infograma!F73</f>
        <v>0</v>
      </c>
    </row>
    <row r="32" spans="2:15" x14ac:dyDescent="0.2">
      <c r="B32" s="74"/>
      <c r="C32" s="74"/>
      <c r="D32" s="74"/>
      <c r="E32" s="74"/>
      <c r="N32" s="95"/>
      <c r="O32" s="93"/>
    </row>
    <row r="33" spans="11:15" ht="15" x14ac:dyDescent="0.25">
      <c r="K33" s="88" t="s">
        <v>23</v>
      </c>
      <c r="L33" s="89">
        <f>[2]Infograma!$C$75</f>
        <v>18927.808637800001</v>
      </c>
      <c r="N33" s="95" t="s">
        <v>24</v>
      </c>
      <c r="O33" s="93">
        <f>[2]Infograma!F75</f>
        <v>4087.6397438669997</v>
      </c>
    </row>
    <row r="34" spans="11:15" x14ac:dyDescent="0.2">
      <c r="N34" s="95"/>
      <c r="O34" s="93"/>
    </row>
    <row r="35" spans="11:15" ht="15" x14ac:dyDescent="0.25">
      <c r="K35" s="88" t="s">
        <v>25</v>
      </c>
      <c r="L35" s="89">
        <f>[2]Infograma!$C$77</f>
        <v>5113.4672214359998</v>
      </c>
      <c r="N35" s="95" t="s">
        <v>26</v>
      </c>
      <c r="O35" s="93">
        <f>[2]Infograma!F77</f>
        <v>2118.6806776540002</v>
      </c>
    </row>
    <row r="37" spans="11:15" ht="15" x14ac:dyDescent="0.25">
      <c r="K37" s="88" t="s">
        <v>27</v>
      </c>
      <c r="L37" s="89">
        <f>[2]Infograma!$C$79</f>
        <v>2465.4904142009991</v>
      </c>
    </row>
    <row r="60" spans="9:9" ht="15" x14ac:dyDescent="0.25">
      <c r="I60" s="96"/>
    </row>
  </sheetData>
  <mergeCells count="1">
    <mergeCell ref="B18:C18"/>
  </mergeCells>
  <pageMargins left="0" right="0" top="0" bottom="0" header="0" footer="0"/>
  <pageSetup paperSize="9" scale="75" orientation="landscape" r:id="rId1"/>
  <headerFooter alignWithMargins="0">
    <oddFooter>&amp;R_x000D_&amp;1#&amp;"Calibri"&amp;10&amp;K000000 Classificação: Direcionado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8"/>
  <sheetViews>
    <sheetView showGridLines="0" showRowColHeaders="0" zoomScale="80" zoomScaleNormal="80" workbookViewId="0"/>
  </sheetViews>
  <sheetFormatPr defaultColWidth="8.7109375" defaultRowHeight="15" customHeight="1" zeroHeight="1" x14ac:dyDescent="0.25"/>
  <cols>
    <col min="1" max="1" width="13.85546875" customWidth="1"/>
    <col min="2" max="2" width="39.28515625" customWidth="1"/>
    <col min="3" max="6" width="18.7109375" customWidth="1"/>
    <col min="16381" max="16381" width="8.7109375" customWidth="1"/>
  </cols>
  <sheetData>
    <row r="1" spans="1:6" ht="15" customHeight="1" x14ac:dyDescent="0.25">
      <c r="B1" s="145"/>
      <c r="C1" s="145"/>
      <c r="D1" s="145"/>
    </row>
    <row r="2" spans="1:6" ht="15" customHeight="1" x14ac:dyDescent="0.25">
      <c r="B2" s="145"/>
      <c r="C2" s="145"/>
      <c r="D2" s="145"/>
    </row>
    <row r="3" spans="1:6" ht="15" customHeight="1" x14ac:dyDescent="0.25">
      <c r="B3" s="145"/>
      <c r="C3" s="145"/>
      <c r="D3" s="145"/>
    </row>
    <row r="4" spans="1:6" ht="15" customHeight="1" x14ac:dyDescent="0.25">
      <c r="B4" s="145"/>
      <c r="C4" s="145"/>
      <c r="D4" s="145"/>
    </row>
    <row r="5" spans="1:6" ht="15" customHeight="1" x14ac:dyDescent="0.25">
      <c r="B5" s="145"/>
      <c r="C5" s="145"/>
      <c r="D5" s="145"/>
    </row>
    <row r="6" spans="1:6" ht="15" customHeight="1" x14ac:dyDescent="0.25">
      <c r="B6" s="145"/>
      <c r="C6" s="145"/>
      <c r="D6" s="145"/>
    </row>
    <row r="7" spans="1:6" ht="24.6" customHeight="1" x14ac:dyDescent="0.25">
      <c r="A7" s="10"/>
      <c r="B7" s="4" t="s">
        <v>0</v>
      </c>
      <c r="C7" s="10"/>
      <c r="D7" s="10"/>
    </row>
    <row r="8" spans="1:6" ht="9.75" customHeight="1" x14ac:dyDescent="0.25">
      <c r="A8" s="10"/>
      <c r="B8" s="4"/>
      <c r="C8" s="10"/>
      <c r="D8" s="10"/>
    </row>
    <row r="9" spans="1:6" ht="27" customHeight="1" thickBot="1" x14ac:dyDescent="0.3">
      <c r="A9" s="10"/>
      <c r="B9" s="139"/>
      <c r="C9" s="140" t="s">
        <v>2</v>
      </c>
      <c r="D9" s="141"/>
      <c r="E9" s="141"/>
      <c r="F9" s="141"/>
    </row>
    <row r="10" spans="1:6" ht="24.6" customHeight="1" thickTop="1" x14ac:dyDescent="0.25">
      <c r="A10" s="10"/>
      <c r="B10" s="139"/>
      <c r="C10" s="142">
        <v>2020</v>
      </c>
      <c r="D10" s="143"/>
      <c r="E10" s="142">
        <v>2019</v>
      </c>
      <c r="F10" s="144"/>
    </row>
    <row r="11" spans="1:6" ht="24.6" customHeight="1" x14ac:dyDescent="0.25">
      <c r="A11" s="10"/>
      <c r="B11" s="139"/>
      <c r="C11" s="21" t="s">
        <v>36</v>
      </c>
      <c r="D11" s="21" t="s">
        <v>28</v>
      </c>
      <c r="E11" s="21" t="s">
        <v>36</v>
      </c>
      <c r="F11" s="21" t="s">
        <v>28</v>
      </c>
    </row>
    <row r="12" spans="1:6" x14ac:dyDescent="0.25">
      <c r="A12" s="10"/>
      <c r="B12" s="118" t="s">
        <v>29</v>
      </c>
      <c r="C12" s="119">
        <v>10958355</v>
      </c>
      <c r="D12" s="22">
        <v>2944091</v>
      </c>
      <c r="E12" s="97">
        <v>12489908</v>
      </c>
      <c r="F12" s="22">
        <v>3181501</v>
      </c>
    </row>
    <row r="13" spans="1:6" x14ac:dyDescent="0.25">
      <c r="A13" s="10"/>
      <c r="B13" s="118" t="s">
        <v>30</v>
      </c>
      <c r="C13" s="119">
        <v>4187321</v>
      </c>
      <c r="D13" s="22">
        <v>904927</v>
      </c>
      <c r="E13" s="97">
        <v>4121020</v>
      </c>
      <c r="F13" s="22">
        <v>891284</v>
      </c>
    </row>
    <row r="14" spans="1:6" x14ac:dyDescent="0.25">
      <c r="A14" s="10"/>
      <c r="B14" s="118" t="s">
        <v>31</v>
      </c>
      <c r="C14" s="120">
        <v>16814</v>
      </c>
      <c r="D14" s="121">
        <v>4577</v>
      </c>
      <c r="E14" s="122">
        <v>3038</v>
      </c>
      <c r="F14" s="121">
        <v>844</v>
      </c>
    </row>
    <row r="15" spans="1:6" x14ac:dyDescent="0.25">
      <c r="A15" s="10"/>
      <c r="B15" s="123" t="s">
        <v>32</v>
      </c>
      <c r="C15" s="124">
        <v>15162490</v>
      </c>
      <c r="D15" s="125">
        <v>3853595</v>
      </c>
      <c r="E15" s="124">
        <v>16613966</v>
      </c>
      <c r="F15" s="125">
        <v>4073629</v>
      </c>
    </row>
    <row r="16" spans="1:6" x14ac:dyDescent="0.25">
      <c r="A16" s="10"/>
      <c r="B16" s="118" t="s">
        <v>33</v>
      </c>
      <c r="C16" s="126" t="s">
        <v>34</v>
      </c>
      <c r="D16" s="121">
        <v>-4254</v>
      </c>
      <c r="E16" s="127" t="s">
        <v>34</v>
      </c>
      <c r="F16" s="121">
        <v>16058</v>
      </c>
    </row>
    <row r="17" spans="1:6" x14ac:dyDescent="0.25">
      <c r="A17" s="10"/>
      <c r="B17" s="118"/>
      <c r="C17" s="124">
        <v>15162490</v>
      </c>
      <c r="D17" s="125">
        <v>3849341</v>
      </c>
      <c r="E17" s="124">
        <v>16613966</v>
      </c>
      <c r="F17" s="125">
        <v>4089687</v>
      </c>
    </row>
    <row r="18" spans="1:6" ht="15.75" thickBot="1" x14ac:dyDescent="0.3">
      <c r="A18" s="10"/>
      <c r="B18" s="118" t="s">
        <v>37</v>
      </c>
      <c r="C18" s="128">
        <v>14037374</v>
      </c>
      <c r="D18" s="129">
        <v>3437077</v>
      </c>
      <c r="E18" s="130">
        <v>12050102</v>
      </c>
      <c r="F18" s="129">
        <v>3014654</v>
      </c>
    </row>
    <row r="19" spans="1:6" ht="15.75" thickTop="1" x14ac:dyDescent="0.25">
      <c r="A19" s="10"/>
      <c r="B19" s="118" t="s">
        <v>35</v>
      </c>
      <c r="C19" s="131" t="s">
        <v>34</v>
      </c>
      <c r="D19" s="22">
        <v>51067</v>
      </c>
      <c r="E19" s="132" t="s">
        <v>34</v>
      </c>
      <c r="F19" s="22">
        <v>-66893</v>
      </c>
    </row>
    <row r="20" spans="1:6" ht="15.75" thickBot="1" x14ac:dyDescent="0.3">
      <c r="A20" s="10"/>
      <c r="B20" s="133"/>
      <c r="C20" s="134">
        <v>29199864</v>
      </c>
      <c r="D20" s="24">
        <v>7337485</v>
      </c>
      <c r="E20" s="134">
        <v>28664068</v>
      </c>
      <c r="F20" s="24">
        <v>7037448</v>
      </c>
    </row>
    <row r="21" spans="1:6" ht="15.75" thickTop="1" x14ac:dyDescent="0.25"/>
    <row r="22" spans="1:6" x14ac:dyDescent="0.25">
      <c r="C22" s="8"/>
      <c r="D22" s="8"/>
    </row>
    <row r="23" spans="1:6" x14ac:dyDescent="0.25">
      <c r="C23" s="7"/>
      <c r="D23" s="7"/>
    </row>
    <row r="24" spans="1:6" x14ac:dyDescent="0.25">
      <c r="C24" s="7"/>
      <c r="D24" s="7"/>
    </row>
    <row r="25" spans="1:6" x14ac:dyDescent="0.25">
      <c r="C25" s="7"/>
      <c r="D25" s="7"/>
    </row>
    <row r="26" spans="1:6" x14ac:dyDescent="0.25"/>
    <row r="27" spans="1:6" x14ac:dyDescent="0.25">
      <c r="C27" s="7"/>
      <c r="D27" s="7"/>
    </row>
    <row r="28" spans="1:6" x14ac:dyDescent="0.25">
      <c r="C28" s="7"/>
      <c r="D28" s="7"/>
    </row>
    <row r="29" spans="1:6" x14ac:dyDescent="0.25">
      <c r="C29" s="7"/>
      <c r="D29" s="7"/>
    </row>
    <row r="30" spans="1:6" x14ac:dyDescent="0.25">
      <c r="C30" s="7"/>
      <c r="D30" s="7"/>
    </row>
    <row r="31" spans="1:6" x14ac:dyDescent="0.25">
      <c r="D31" s="7"/>
    </row>
    <row r="32" spans="1:6" x14ac:dyDescent="0.25">
      <c r="C32" s="7"/>
      <c r="D32" s="7"/>
    </row>
    <row r="33" spans="3:4" x14ac:dyDescent="0.25">
      <c r="C33" s="7"/>
      <c r="D33" s="7"/>
    </row>
    <row r="34" spans="3:4" x14ac:dyDescent="0.25">
      <c r="C34" s="7"/>
      <c r="D34" s="7"/>
    </row>
    <row r="35" spans="3:4" x14ac:dyDescent="0.25">
      <c r="C35" s="7"/>
      <c r="D35" s="7"/>
    </row>
    <row r="36" spans="3:4" x14ac:dyDescent="0.25">
      <c r="C36" s="7"/>
      <c r="D36" s="7"/>
    </row>
    <row r="37" spans="3:4" x14ac:dyDescent="0.25">
      <c r="C37" s="7"/>
      <c r="D37" s="7"/>
    </row>
    <row r="38" spans="3:4" x14ac:dyDescent="0.25">
      <c r="C38" s="7"/>
      <c r="D38" s="7"/>
    </row>
    <row r="39" spans="3:4" x14ac:dyDescent="0.25"/>
    <row r="40" spans="3:4" x14ac:dyDescent="0.25"/>
    <row r="41" spans="3:4" x14ac:dyDescent="0.25"/>
    <row r="42" spans="3:4" x14ac:dyDescent="0.25"/>
    <row r="43" spans="3:4" x14ac:dyDescent="0.25"/>
    <row r="44" spans="3:4" x14ac:dyDescent="0.25"/>
    <row r="45" spans="3:4" x14ac:dyDescent="0.25"/>
    <row r="46" spans="3:4" x14ac:dyDescent="0.25"/>
    <row r="47" spans="3:4" ht="15" customHeight="1" x14ac:dyDescent="0.25"/>
    <row r="48" spans="3:4" ht="15" customHeight="1" x14ac:dyDescent="0.25"/>
  </sheetData>
  <mergeCells count="5">
    <mergeCell ref="B9:B11"/>
    <mergeCell ref="C9:F9"/>
    <mergeCell ref="C10:D10"/>
    <mergeCell ref="E10:F10"/>
    <mergeCell ref="B1:D6"/>
  </mergeCells>
  <conditionalFormatting sqref="B12:F20">
    <cfRule type="expression" dxfId="15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Direcionado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8"/>
  <sheetViews>
    <sheetView showGridLines="0" showRowColHeaders="0" zoomScale="80" zoomScaleNormal="80" workbookViewId="0"/>
  </sheetViews>
  <sheetFormatPr defaultColWidth="8.7109375" defaultRowHeight="15" zeroHeight="1" x14ac:dyDescent="0.25"/>
  <cols>
    <col min="1" max="1" width="13.85546875" customWidth="1"/>
    <col min="2" max="2" width="59.7109375" customWidth="1"/>
    <col min="3" max="4" width="20.28515625" customWidth="1"/>
    <col min="16381" max="16381" width="8.7109375" customWidth="1"/>
  </cols>
  <sheetData>
    <row r="1" spans="1:4" ht="15" customHeight="1" x14ac:dyDescent="0.25">
      <c r="B1" s="145"/>
      <c r="C1" s="145"/>
      <c r="D1" s="145"/>
    </row>
    <row r="2" spans="1:4" ht="15" customHeight="1" x14ac:dyDescent="0.25">
      <c r="B2" s="145"/>
      <c r="C2" s="145"/>
      <c r="D2" s="145"/>
    </row>
    <row r="3" spans="1:4" ht="15" customHeight="1" x14ac:dyDescent="0.25">
      <c r="B3" s="145"/>
      <c r="C3" s="145"/>
      <c r="D3" s="145"/>
    </row>
    <row r="4" spans="1:4" ht="15" customHeight="1" x14ac:dyDescent="0.25">
      <c r="B4" s="145"/>
      <c r="C4" s="145"/>
      <c r="D4" s="145"/>
    </row>
    <row r="5" spans="1:4" ht="15" customHeight="1" x14ac:dyDescent="0.25">
      <c r="B5" s="145"/>
      <c r="C5" s="145"/>
      <c r="D5" s="145"/>
    </row>
    <row r="6" spans="1:4" ht="15" customHeight="1" x14ac:dyDescent="0.25">
      <c r="B6" s="145"/>
      <c r="C6" s="145"/>
      <c r="D6" s="145"/>
    </row>
    <row r="7" spans="1:4" ht="24.6" customHeight="1" x14ac:dyDescent="0.25">
      <c r="A7" s="10"/>
      <c r="B7" s="4" t="s">
        <v>0</v>
      </c>
      <c r="C7" s="10"/>
      <c r="D7" s="10"/>
    </row>
    <row r="8" spans="1:4" ht="9.75" customHeight="1" x14ac:dyDescent="0.25">
      <c r="A8" s="10"/>
      <c r="B8" s="4"/>
      <c r="C8" s="10"/>
      <c r="D8" s="10"/>
    </row>
    <row r="9" spans="1:4" ht="32.450000000000003" customHeight="1" x14ac:dyDescent="0.25">
      <c r="A9" s="10"/>
      <c r="B9" s="139"/>
      <c r="C9" s="146" t="s">
        <v>2</v>
      </c>
      <c r="D9" s="147"/>
    </row>
    <row r="10" spans="1:4" ht="30" x14ac:dyDescent="0.25">
      <c r="A10" s="10"/>
      <c r="B10" s="139"/>
      <c r="C10" s="21">
        <v>2020</v>
      </c>
      <c r="D10" s="21" t="s">
        <v>38</v>
      </c>
    </row>
    <row r="11" spans="1:4" ht="18.75" customHeight="1" x14ac:dyDescent="0.25">
      <c r="A11" s="10"/>
      <c r="B11" s="41" t="s">
        <v>40</v>
      </c>
      <c r="C11" s="42">
        <v>7337485</v>
      </c>
      <c r="D11" s="42">
        <v>7037448</v>
      </c>
    </row>
    <row r="12" spans="1:4" ht="18.75" customHeight="1" x14ac:dyDescent="0.25">
      <c r="A12" s="10"/>
      <c r="B12" s="41" t="s">
        <v>41</v>
      </c>
      <c r="C12" s="42"/>
      <c r="D12" s="42"/>
    </row>
    <row r="13" spans="1:4" ht="18.75" customHeight="1" x14ac:dyDescent="0.25">
      <c r="A13" s="10"/>
      <c r="B13" s="41" t="s">
        <v>39</v>
      </c>
      <c r="C13" s="42">
        <v>511366</v>
      </c>
      <c r="D13" s="42">
        <v>550289</v>
      </c>
    </row>
    <row r="14" spans="1:4" ht="18.75" customHeight="1" x14ac:dyDescent="0.25">
      <c r="A14" s="10"/>
      <c r="B14" s="41" t="s">
        <v>42</v>
      </c>
      <c r="C14" s="42">
        <v>201451</v>
      </c>
      <c r="D14" s="42">
        <v>311759</v>
      </c>
    </row>
    <row r="15" spans="1:4" ht="18.75" customHeight="1" x14ac:dyDescent="0.25">
      <c r="A15" s="10"/>
      <c r="B15" s="41" t="s">
        <v>43</v>
      </c>
      <c r="C15" s="42">
        <v>411968</v>
      </c>
      <c r="D15" s="42">
        <v>327995</v>
      </c>
    </row>
    <row r="16" spans="1:4" ht="18.75" customHeight="1" x14ac:dyDescent="0.25">
      <c r="A16" s="10"/>
      <c r="B16" s="41" t="s">
        <v>44</v>
      </c>
      <c r="C16" s="42">
        <v>347057</v>
      </c>
      <c r="D16" s="42">
        <v>318267</v>
      </c>
    </row>
    <row r="17" spans="1:4" ht="18.75" customHeight="1" x14ac:dyDescent="0.25">
      <c r="A17" s="10"/>
      <c r="B17" s="41" t="s">
        <v>45</v>
      </c>
      <c r="C17" s="42">
        <v>153762</v>
      </c>
      <c r="D17" s="42">
        <v>438555</v>
      </c>
    </row>
    <row r="18" spans="1:4" ht="18.75" customHeight="1" x14ac:dyDescent="0.25">
      <c r="A18" s="10"/>
      <c r="B18" s="41" t="s">
        <v>46</v>
      </c>
      <c r="C18" s="42" t="s">
        <v>34</v>
      </c>
      <c r="D18" s="42">
        <v>64640</v>
      </c>
    </row>
    <row r="19" spans="1:4" ht="18.75" customHeight="1" x14ac:dyDescent="0.25">
      <c r="A19" s="10"/>
      <c r="B19" s="41" t="s">
        <v>47</v>
      </c>
      <c r="C19" s="42" t="s">
        <v>34</v>
      </c>
      <c r="D19" s="42">
        <v>413616</v>
      </c>
    </row>
    <row r="20" spans="1:4" ht="18.75" customHeight="1" x14ac:dyDescent="0.25">
      <c r="A20" s="10"/>
      <c r="B20" s="41" t="s">
        <v>48</v>
      </c>
      <c r="C20" s="42">
        <v>140271</v>
      </c>
      <c r="D20" s="42">
        <v>182038</v>
      </c>
    </row>
    <row r="21" spans="1:4" ht="18.75" customHeight="1" x14ac:dyDescent="0.25">
      <c r="A21" s="10"/>
      <c r="B21" s="41" t="s">
        <v>49</v>
      </c>
      <c r="C21" s="42">
        <v>-1747272</v>
      </c>
      <c r="D21" s="42">
        <v>-1824220</v>
      </c>
    </row>
    <row r="22" spans="1:4" ht="22.5" customHeight="1" thickBot="1" x14ac:dyDescent="0.3">
      <c r="A22" s="10"/>
      <c r="B22" s="43"/>
      <c r="C22" s="44">
        <v>7356088</v>
      </c>
      <c r="D22" s="45">
        <v>7820387</v>
      </c>
    </row>
    <row r="23" spans="1:4" ht="15.75" thickTop="1" x14ac:dyDescent="0.25"/>
    <row r="24" spans="1:4" x14ac:dyDescent="0.25">
      <c r="C24" s="8"/>
      <c r="D24" s="8"/>
    </row>
    <row r="25" spans="1:4" x14ac:dyDescent="0.25">
      <c r="C25" s="7"/>
      <c r="D25" s="7"/>
    </row>
    <row r="26" spans="1:4" x14ac:dyDescent="0.25">
      <c r="C26" s="7"/>
      <c r="D26" s="7"/>
    </row>
    <row r="27" spans="1:4" x14ac:dyDescent="0.25">
      <c r="C27" s="7"/>
      <c r="D27" s="7"/>
    </row>
    <row r="28" spans="1:4" x14ac:dyDescent="0.25"/>
    <row r="29" spans="1:4" x14ac:dyDescent="0.25">
      <c r="C29" s="7"/>
      <c r="D29" s="7"/>
    </row>
    <row r="30" spans="1:4" x14ac:dyDescent="0.25">
      <c r="C30" s="7"/>
      <c r="D30" s="7"/>
    </row>
    <row r="31" spans="1:4" x14ac:dyDescent="0.25">
      <c r="C31" s="7"/>
      <c r="D31" s="7"/>
    </row>
    <row r="32" spans="1:4" x14ac:dyDescent="0.25">
      <c r="C32" s="7"/>
      <c r="D32" s="7"/>
    </row>
    <row r="33" spans="3:4" x14ac:dyDescent="0.25">
      <c r="D33" s="7"/>
    </row>
    <row r="34" spans="3:4" x14ac:dyDescent="0.25">
      <c r="C34" s="7"/>
      <c r="D34" s="7"/>
    </row>
    <row r="35" spans="3:4" x14ac:dyDescent="0.25">
      <c r="C35" s="7"/>
      <c r="D35" s="7"/>
    </row>
    <row r="36" spans="3:4" x14ac:dyDescent="0.25">
      <c r="C36" s="7"/>
      <c r="D36" s="7"/>
    </row>
    <row r="37" spans="3:4" x14ac:dyDescent="0.25">
      <c r="C37" s="7"/>
      <c r="D37" s="7"/>
    </row>
    <row r="38" spans="3:4" x14ac:dyDescent="0.25">
      <c r="C38" s="7"/>
      <c r="D38" s="7"/>
    </row>
    <row r="39" spans="3:4" x14ac:dyDescent="0.25">
      <c r="C39" s="7"/>
      <c r="D39" s="7"/>
    </row>
    <row r="40" spans="3:4" x14ac:dyDescent="0.25">
      <c r="C40" s="7"/>
      <c r="D40" s="7"/>
    </row>
    <row r="41" spans="3:4" x14ac:dyDescent="0.25"/>
    <row r="42" spans="3:4" x14ac:dyDescent="0.25"/>
    <row r="43" spans="3:4" x14ac:dyDescent="0.25"/>
    <row r="44" spans="3:4" x14ac:dyDescent="0.25"/>
    <row r="45" spans="3:4" x14ac:dyDescent="0.25"/>
    <row r="46" spans="3:4" x14ac:dyDescent="0.25"/>
    <row r="47" spans="3:4" x14ac:dyDescent="0.25"/>
    <row r="48" spans="3:4" x14ac:dyDescent="0.25"/>
  </sheetData>
  <mergeCells count="3">
    <mergeCell ref="C9:D9"/>
    <mergeCell ref="B1:D6"/>
    <mergeCell ref="B9:B10"/>
  </mergeCells>
  <conditionalFormatting sqref="C17:D18">
    <cfRule type="expression" dxfId="14" priority="2">
      <formula>MOD(ROW(),2)=0</formula>
    </cfRule>
  </conditionalFormatting>
  <conditionalFormatting sqref="B11:D20">
    <cfRule type="expression" dxfId="13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Direcionado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40"/>
  <sheetViews>
    <sheetView showGridLines="0" showRowColHeaders="0" zoomScale="80" zoomScaleNormal="80" workbookViewId="0"/>
  </sheetViews>
  <sheetFormatPr defaultColWidth="8.7109375" defaultRowHeight="15" zeroHeight="1" x14ac:dyDescent="0.25"/>
  <cols>
    <col min="1" max="1" width="12.140625" customWidth="1"/>
    <col min="2" max="2" width="57.7109375" bestFit="1" customWidth="1"/>
    <col min="3" max="4" width="20.5703125" customWidth="1"/>
    <col min="5" max="5" width="14.7109375" customWidth="1"/>
    <col min="6" max="6" width="19.28515625" customWidth="1"/>
    <col min="7" max="8" width="8.7109375" customWidth="1"/>
  </cols>
  <sheetData>
    <row r="1" spans="2:7" x14ac:dyDescent="0.25"/>
    <row r="2" spans="2:7" x14ac:dyDescent="0.25"/>
    <row r="3" spans="2:7" x14ac:dyDescent="0.25"/>
    <row r="4" spans="2:7" x14ac:dyDescent="0.25"/>
    <row r="5" spans="2:7" x14ac:dyDescent="0.25">
      <c r="B5" s="145"/>
      <c r="C5" s="145"/>
      <c r="D5" s="145"/>
      <c r="E5" s="148"/>
      <c r="F5" s="148"/>
      <c r="G5" s="148"/>
    </row>
    <row r="6" spans="2:7" x14ac:dyDescent="0.25">
      <c r="B6" s="148"/>
      <c r="C6" s="148"/>
      <c r="D6" s="148"/>
      <c r="E6" s="148"/>
      <c r="F6" s="148"/>
      <c r="G6" s="148"/>
    </row>
    <row r="7" spans="2:7" x14ac:dyDescent="0.25">
      <c r="B7" s="148"/>
      <c r="C7" s="148"/>
      <c r="D7" s="148"/>
      <c r="E7" s="148"/>
      <c r="F7" s="148"/>
      <c r="G7" s="148"/>
    </row>
    <row r="8" spans="2:7" ht="21" customHeight="1" x14ac:dyDescent="0.25">
      <c r="B8" s="11" t="s">
        <v>0</v>
      </c>
      <c r="C8" s="11"/>
      <c r="D8" s="11"/>
    </row>
    <row r="9" spans="2:7" ht="24" customHeight="1" x14ac:dyDescent="0.25">
      <c r="B9" s="147"/>
      <c r="C9" s="146" t="s">
        <v>3</v>
      </c>
      <c r="D9" s="147"/>
    </row>
    <row r="10" spans="2:7" ht="30" x14ac:dyDescent="0.25">
      <c r="B10" s="147"/>
      <c r="C10" s="21">
        <v>2020</v>
      </c>
      <c r="D10" s="21" t="s">
        <v>38</v>
      </c>
    </row>
    <row r="11" spans="2:7" ht="21" customHeight="1" x14ac:dyDescent="0.25">
      <c r="B11" s="41" t="s">
        <v>53</v>
      </c>
      <c r="C11" s="46">
        <v>306535</v>
      </c>
      <c r="D11" s="46">
        <v>321745</v>
      </c>
    </row>
    <row r="12" spans="2:7" ht="21" customHeight="1" x14ac:dyDescent="0.25">
      <c r="B12" s="41" t="s">
        <v>50</v>
      </c>
      <c r="C12" s="46">
        <v>35796</v>
      </c>
      <c r="D12" s="46">
        <v>62726</v>
      </c>
    </row>
    <row r="13" spans="2:7" ht="21" customHeight="1" x14ac:dyDescent="0.25">
      <c r="B13" s="41" t="s">
        <v>54</v>
      </c>
      <c r="C13" s="46">
        <v>93882</v>
      </c>
      <c r="D13" s="46">
        <v>87765</v>
      </c>
    </row>
    <row r="14" spans="2:7" ht="21" customHeight="1" x14ac:dyDescent="0.25">
      <c r="B14" s="41" t="s">
        <v>51</v>
      </c>
      <c r="C14" s="46">
        <v>16759</v>
      </c>
      <c r="D14" s="46">
        <v>22944</v>
      </c>
    </row>
    <row r="15" spans="2:7" ht="21" customHeight="1" x14ac:dyDescent="0.25">
      <c r="B15" s="41" t="s">
        <v>55</v>
      </c>
      <c r="C15" s="46">
        <v>157568</v>
      </c>
      <c r="D15" s="46">
        <v>169523</v>
      </c>
    </row>
    <row r="16" spans="2:7" ht="21" customHeight="1" x14ac:dyDescent="0.25">
      <c r="B16" s="41" t="s">
        <v>56</v>
      </c>
      <c r="C16" s="46">
        <v>211514</v>
      </c>
      <c r="D16" s="46">
        <v>215522</v>
      </c>
    </row>
    <row r="17" spans="2:4" ht="21" customHeight="1" x14ac:dyDescent="0.25">
      <c r="B17" s="41" t="s">
        <v>57</v>
      </c>
      <c r="C17" s="46">
        <v>97951</v>
      </c>
      <c r="D17" s="46">
        <v>1110196</v>
      </c>
    </row>
    <row r="18" spans="2:4" ht="21" customHeight="1" x14ac:dyDescent="0.25">
      <c r="B18" s="41" t="s">
        <v>52</v>
      </c>
      <c r="C18" s="46">
        <v>199246</v>
      </c>
      <c r="D18" s="46">
        <v>189901</v>
      </c>
    </row>
    <row r="19" spans="2:4" ht="21" customHeight="1" x14ac:dyDescent="0.25">
      <c r="B19" s="41" t="s">
        <v>58</v>
      </c>
      <c r="C19" s="46">
        <v>4026190</v>
      </c>
      <c r="D19" s="46">
        <v>3841262</v>
      </c>
    </row>
    <row r="20" spans="2:4" ht="21" customHeight="1" x14ac:dyDescent="0.25">
      <c r="B20" s="41" t="s">
        <v>59</v>
      </c>
      <c r="C20" s="46">
        <v>146652</v>
      </c>
      <c r="D20" s="46">
        <v>220390</v>
      </c>
    </row>
    <row r="21" spans="2:4" ht="21" customHeight="1" x14ac:dyDescent="0.25">
      <c r="B21" s="41" t="s">
        <v>60</v>
      </c>
      <c r="C21" s="46">
        <v>56066</v>
      </c>
      <c r="D21" s="46">
        <v>190818</v>
      </c>
    </row>
    <row r="22" spans="2:4" ht="24" customHeight="1" thickBot="1" x14ac:dyDescent="0.3">
      <c r="B22" s="43"/>
      <c r="C22" s="47">
        <v>5348159</v>
      </c>
      <c r="D22" s="48">
        <v>6432792</v>
      </c>
    </row>
    <row r="23" spans="2:4" ht="15.75" thickTop="1" x14ac:dyDescent="0.25"/>
    <row r="24" spans="2:4" x14ac:dyDescent="0.25"/>
    <row r="40" x14ac:dyDescent="0.25"/>
  </sheetData>
  <mergeCells count="3">
    <mergeCell ref="B5:G7"/>
    <mergeCell ref="B9:B10"/>
    <mergeCell ref="C9:D9"/>
  </mergeCells>
  <conditionalFormatting sqref="B11:D21">
    <cfRule type="expression" dxfId="12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Direcionado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45"/>
  <sheetViews>
    <sheetView showGridLines="0" showRowColHeaders="0" zoomScale="80" zoomScaleNormal="80" workbookViewId="0"/>
  </sheetViews>
  <sheetFormatPr defaultColWidth="8.7109375" defaultRowHeight="15" zeroHeight="1" x14ac:dyDescent="0.25"/>
  <cols>
    <col min="1" max="1" width="15.28515625" customWidth="1"/>
    <col min="2" max="2" width="47.140625" bestFit="1" customWidth="1"/>
    <col min="3" max="3" width="16.140625" customWidth="1"/>
    <col min="4" max="4" width="18.42578125" bestFit="1" customWidth="1"/>
    <col min="5" max="5" width="16.140625" customWidth="1"/>
    <col min="6" max="6" width="7.42578125" customWidth="1"/>
    <col min="7" max="7" width="10.5703125" customWidth="1"/>
    <col min="8" max="8" width="17.5703125" customWidth="1"/>
    <col min="9" max="9" width="12.140625" customWidth="1"/>
    <col min="11" max="11" width="17.5703125" customWidth="1"/>
    <col min="12" max="12" width="12.140625" customWidth="1"/>
  </cols>
  <sheetData>
    <row r="1" spans="2:8" x14ac:dyDescent="0.25"/>
    <row r="2" spans="2:8" x14ac:dyDescent="0.25"/>
    <row r="3" spans="2:8" x14ac:dyDescent="0.25"/>
    <row r="4" spans="2:8" x14ac:dyDescent="0.25"/>
    <row r="5" spans="2:8" x14ac:dyDescent="0.25"/>
    <row r="6" spans="2:8" ht="27.95" customHeight="1" x14ac:dyDescent="0.25">
      <c r="B6" s="16"/>
      <c r="C6" s="16"/>
      <c r="D6" s="16"/>
      <c r="E6" s="16"/>
      <c r="F6" s="16"/>
      <c r="G6" s="5"/>
      <c r="H6" s="5"/>
    </row>
    <row r="7" spans="2:8" ht="27.95" customHeight="1" x14ac:dyDescent="0.25">
      <c r="B7" s="16"/>
      <c r="C7" s="16"/>
      <c r="D7" s="16"/>
      <c r="E7" s="16"/>
      <c r="F7" s="16"/>
      <c r="G7" s="5"/>
      <c r="H7" s="5"/>
    </row>
    <row r="8" spans="2:8" ht="23.45" customHeight="1" x14ac:dyDescent="0.25">
      <c r="B8" s="149" t="s">
        <v>8</v>
      </c>
      <c r="C8" s="146" t="s">
        <v>2</v>
      </c>
      <c r="D8" s="147"/>
      <c r="E8" s="147"/>
      <c r="F8" s="15"/>
    </row>
    <row r="9" spans="2:8" ht="30" customHeight="1" x14ac:dyDescent="0.25">
      <c r="B9" s="149"/>
      <c r="C9" s="21">
        <v>2020</v>
      </c>
      <c r="D9" s="21" t="s">
        <v>38</v>
      </c>
      <c r="E9" s="21" t="s">
        <v>4</v>
      </c>
      <c r="F9" s="14"/>
    </row>
    <row r="10" spans="2:8" ht="22.5" customHeight="1" x14ac:dyDescent="0.25">
      <c r="B10" s="23" t="s">
        <v>61</v>
      </c>
      <c r="C10" s="22">
        <v>1056</v>
      </c>
      <c r="D10" s="22">
        <v>901</v>
      </c>
      <c r="E10" s="25">
        <v>17.2</v>
      </c>
      <c r="F10" s="13"/>
    </row>
    <row r="11" spans="2:8" ht="25.5" x14ac:dyDescent="0.25">
      <c r="B11" s="98" t="s">
        <v>62</v>
      </c>
      <c r="C11" s="22">
        <v>424</v>
      </c>
      <c r="D11" s="22">
        <v>638</v>
      </c>
      <c r="E11" s="25">
        <v>-33.54</v>
      </c>
      <c r="F11" s="13"/>
    </row>
    <row r="12" spans="2:8" ht="22.5" customHeight="1" x14ac:dyDescent="0.25">
      <c r="B12" s="23" t="s">
        <v>63</v>
      </c>
      <c r="C12" s="22">
        <v>894</v>
      </c>
      <c r="D12" s="22">
        <v>-234</v>
      </c>
      <c r="E12" s="25" t="s">
        <v>34</v>
      </c>
      <c r="F12" s="13"/>
    </row>
    <row r="13" spans="2:8" ht="22.5" customHeight="1" x14ac:dyDescent="0.25">
      <c r="B13" s="23" t="s">
        <v>64</v>
      </c>
      <c r="C13" s="22">
        <v>212</v>
      </c>
      <c r="D13" s="22">
        <v>216</v>
      </c>
      <c r="E13" s="25">
        <v>-1.85</v>
      </c>
      <c r="F13" s="13"/>
    </row>
    <row r="14" spans="2:8" ht="22.5" customHeight="1" x14ac:dyDescent="0.25">
      <c r="B14" s="99" t="s">
        <v>72</v>
      </c>
      <c r="C14" s="135">
        <v>2586</v>
      </c>
      <c r="D14" s="136">
        <v>1521</v>
      </c>
      <c r="E14" s="100">
        <v>70.02</v>
      </c>
      <c r="F14" s="12"/>
    </row>
    <row r="15" spans="2:8" ht="22.5" customHeight="1" x14ac:dyDescent="0.25">
      <c r="B15" s="23" t="s">
        <v>65</v>
      </c>
      <c r="C15" s="22"/>
      <c r="D15" s="22"/>
      <c r="E15" s="25"/>
    </row>
    <row r="16" spans="2:8" ht="22.5" customHeight="1" x14ac:dyDescent="0.25">
      <c r="B16" s="23" t="s">
        <v>66</v>
      </c>
      <c r="C16" s="22" t="s">
        <v>34</v>
      </c>
      <c r="D16" s="22">
        <v>-414</v>
      </c>
      <c r="E16" s="25" t="s">
        <v>34</v>
      </c>
    </row>
    <row r="17" spans="2:5" ht="22.5" customHeight="1" x14ac:dyDescent="0.25">
      <c r="B17" s="23" t="s">
        <v>67</v>
      </c>
      <c r="C17" s="22" t="s">
        <v>34</v>
      </c>
      <c r="D17" s="22">
        <v>688</v>
      </c>
      <c r="E17" s="25" t="s">
        <v>34</v>
      </c>
    </row>
    <row r="18" spans="2:5" ht="22.5" customHeight="1" x14ac:dyDescent="0.25">
      <c r="B18" s="23" t="s">
        <v>68</v>
      </c>
      <c r="C18" s="22">
        <v>-621</v>
      </c>
      <c r="D18" s="22">
        <v>-100</v>
      </c>
      <c r="E18" s="25">
        <v>521</v>
      </c>
    </row>
    <row r="19" spans="2:5" ht="22.5" customHeight="1" x14ac:dyDescent="0.25">
      <c r="B19" s="23" t="s">
        <v>69</v>
      </c>
      <c r="C19" s="22" t="s">
        <v>34</v>
      </c>
      <c r="D19" s="22">
        <v>284</v>
      </c>
      <c r="E19" s="25" t="s">
        <v>34</v>
      </c>
    </row>
    <row r="20" spans="2:5" ht="22.5" customHeight="1" x14ac:dyDescent="0.25">
      <c r="B20" s="23" t="s">
        <v>70</v>
      </c>
      <c r="C20" s="22">
        <v>-5</v>
      </c>
      <c r="D20" s="22">
        <v>125</v>
      </c>
      <c r="E20" s="25" t="s">
        <v>34</v>
      </c>
    </row>
    <row r="21" spans="2:5" ht="22.5" customHeight="1" thickBot="1" x14ac:dyDescent="0.3">
      <c r="B21" s="99" t="s">
        <v>71</v>
      </c>
      <c r="C21" s="101">
        <v>1960</v>
      </c>
      <c r="D21" s="102">
        <v>2104</v>
      </c>
      <c r="E21" s="103">
        <v>-6.84</v>
      </c>
    </row>
    <row r="22" spans="2:5" ht="15.75" thickTop="1" x14ac:dyDescent="0.25"/>
    <row r="23" spans="2:5" x14ac:dyDescent="0.25"/>
    <row r="24" spans="2:5" x14ac:dyDescent="0.25"/>
    <row r="25" spans="2:5" x14ac:dyDescent="0.25"/>
    <row r="26" spans="2:5" x14ac:dyDescent="0.25"/>
    <row r="27" spans="2:5" x14ac:dyDescent="0.25"/>
    <row r="28" spans="2:5" x14ac:dyDescent="0.25"/>
    <row r="29" spans="2:5" x14ac:dyDescent="0.25"/>
    <row r="30" spans="2:5" x14ac:dyDescent="0.25"/>
    <row r="31" spans="2:5" x14ac:dyDescent="0.25"/>
    <row r="32" spans="2:5" x14ac:dyDescent="0.25"/>
    <row r="33" x14ac:dyDescent="0.25"/>
    <row r="34" x14ac:dyDescent="0.25"/>
    <row r="35" ht="3.75" customHeight="1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</sheetData>
  <mergeCells count="2">
    <mergeCell ref="B8:B9"/>
    <mergeCell ref="C8:E8"/>
  </mergeCells>
  <conditionalFormatting sqref="B10:E21">
    <cfRule type="expression" dxfId="11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Direcionado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38"/>
  <sheetViews>
    <sheetView showGridLines="0" showRowColHeaders="0" zoomScale="80" zoomScaleNormal="80" workbookViewId="0"/>
  </sheetViews>
  <sheetFormatPr defaultColWidth="2.7109375" defaultRowHeight="15" zeroHeight="1" x14ac:dyDescent="0.25"/>
  <cols>
    <col min="1" max="1" width="12.42578125" customWidth="1"/>
    <col min="2" max="2" width="61.5703125" bestFit="1" customWidth="1"/>
    <col min="3" max="4" width="19.140625" customWidth="1"/>
    <col min="5" max="5" width="13.85546875" customWidth="1"/>
  </cols>
  <sheetData>
    <row r="1" spans="2:5" x14ac:dyDescent="0.25"/>
    <row r="2" spans="2:5" x14ac:dyDescent="0.25"/>
    <row r="3" spans="2:5" x14ac:dyDescent="0.25"/>
    <row r="4" spans="2:5" x14ac:dyDescent="0.25">
      <c r="B4" s="150"/>
      <c r="C4" s="150"/>
      <c r="D4" s="150"/>
      <c r="E4" s="151"/>
    </row>
    <row r="5" spans="2:5" x14ac:dyDescent="0.25">
      <c r="B5" s="151"/>
      <c r="C5" s="151"/>
      <c r="D5" s="151"/>
      <c r="E5" s="151"/>
    </row>
    <row r="6" spans="2:5" ht="21.95" customHeight="1" x14ac:dyDescent="0.25">
      <c r="B6" s="151"/>
      <c r="C6" s="151"/>
      <c r="D6" s="151"/>
      <c r="E6" s="151"/>
    </row>
    <row r="7" spans="2:5" ht="21.6" customHeight="1" x14ac:dyDescent="0.25">
      <c r="B7" s="6" t="s">
        <v>0</v>
      </c>
      <c r="C7" s="6"/>
      <c r="D7" s="6"/>
    </row>
    <row r="8" spans="2:5" ht="21.6" customHeight="1" x14ac:dyDescent="0.25">
      <c r="B8" s="147"/>
      <c r="C8" s="152" t="s">
        <v>2</v>
      </c>
      <c r="D8" s="153"/>
    </row>
    <row r="9" spans="2:5" ht="20.45" customHeight="1" x14ac:dyDescent="0.25">
      <c r="B9" s="147"/>
      <c r="C9" s="21">
        <v>2020</v>
      </c>
      <c r="D9" s="21">
        <v>2019</v>
      </c>
    </row>
    <row r="10" spans="2:5" ht="20.45" customHeight="1" x14ac:dyDescent="0.25">
      <c r="B10" s="64" t="s">
        <v>73</v>
      </c>
      <c r="C10" s="67"/>
      <c r="D10" s="68"/>
    </row>
    <row r="11" spans="2:5" ht="20.45" customHeight="1" x14ac:dyDescent="0.25">
      <c r="B11" s="65" t="s">
        <v>74</v>
      </c>
      <c r="C11" s="67">
        <v>33268</v>
      </c>
      <c r="D11" s="67">
        <v>42491</v>
      </c>
    </row>
    <row r="12" spans="2:5" ht="20.45" customHeight="1" x14ac:dyDescent="0.25">
      <c r="B12" s="65" t="s">
        <v>75</v>
      </c>
      <c r="C12" s="67">
        <v>8928</v>
      </c>
      <c r="D12" s="67">
        <v>19204</v>
      </c>
    </row>
    <row r="13" spans="2:5" ht="20.45" customHeight="1" x14ac:dyDescent="0.25">
      <c r="B13" s="65" t="s">
        <v>76</v>
      </c>
      <c r="C13" s="67">
        <v>16953</v>
      </c>
      <c r="D13" s="67">
        <v>12876</v>
      </c>
    </row>
    <row r="14" spans="2:5" ht="20.45" customHeight="1" x14ac:dyDescent="0.25">
      <c r="B14" s="65" t="s">
        <v>77</v>
      </c>
      <c r="C14" s="67">
        <v>3873</v>
      </c>
      <c r="D14" s="67">
        <v>12226</v>
      </c>
    </row>
    <row r="15" spans="2:5" ht="20.45" customHeight="1" x14ac:dyDescent="0.25">
      <c r="B15" s="65" t="s">
        <v>78</v>
      </c>
      <c r="C15" s="67">
        <v>1752688</v>
      </c>
      <c r="D15" s="67">
        <v>997858</v>
      </c>
    </row>
    <row r="16" spans="2:5" ht="20.45" customHeight="1" x14ac:dyDescent="0.25">
      <c r="B16" s="65" t="s">
        <v>79</v>
      </c>
      <c r="C16" s="67">
        <v>2841</v>
      </c>
      <c r="D16" s="67">
        <v>47596</v>
      </c>
    </row>
    <row r="17" spans="2:4" ht="20.45" customHeight="1" x14ac:dyDescent="0.25">
      <c r="B17" s="65" t="s">
        <v>80</v>
      </c>
      <c r="C17" s="67">
        <v>11497</v>
      </c>
      <c r="D17" s="67">
        <v>239748</v>
      </c>
    </row>
    <row r="18" spans="2:4" ht="20.45" customHeight="1" x14ac:dyDescent="0.25">
      <c r="B18" s="65" t="s">
        <v>81</v>
      </c>
      <c r="C18" s="67">
        <v>63928</v>
      </c>
      <c r="D18" s="67">
        <v>23837</v>
      </c>
    </row>
    <row r="19" spans="2:4" ht="20.45" customHeight="1" x14ac:dyDescent="0.25">
      <c r="B19" s="65" t="s">
        <v>82</v>
      </c>
      <c r="C19" s="69">
        <v>-3961</v>
      </c>
      <c r="D19" s="69">
        <v>-12566</v>
      </c>
    </row>
    <row r="20" spans="2:4" ht="20.45" customHeight="1" x14ac:dyDescent="0.25">
      <c r="B20" s="65"/>
      <c r="C20" s="70">
        <v>1890015</v>
      </c>
      <c r="D20" s="70">
        <v>1383270</v>
      </c>
    </row>
    <row r="21" spans="2:4" ht="20.45" customHeight="1" x14ac:dyDescent="0.25">
      <c r="B21" s="64" t="s">
        <v>83</v>
      </c>
      <c r="C21" s="67"/>
      <c r="D21" s="67"/>
    </row>
    <row r="22" spans="2:4" ht="20.45" customHeight="1" x14ac:dyDescent="0.25">
      <c r="B22" s="66" t="s">
        <v>84</v>
      </c>
      <c r="C22" s="67">
        <v>-926183</v>
      </c>
      <c r="D22" s="67">
        <v>-804721</v>
      </c>
    </row>
    <row r="23" spans="2:4" ht="20.45" customHeight="1" x14ac:dyDescent="0.25">
      <c r="B23" s="64" t="s">
        <v>85</v>
      </c>
      <c r="C23" s="67">
        <v>-12095</v>
      </c>
      <c r="D23" s="67">
        <v>-11706</v>
      </c>
    </row>
    <row r="24" spans="2:4" ht="20.45" customHeight="1" x14ac:dyDescent="0.25">
      <c r="B24" s="65" t="s">
        <v>86</v>
      </c>
      <c r="C24" s="67">
        <v>-11920</v>
      </c>
      <c r="D24" s="67">
        <v>-12693</v>
      </c>
    </row>
    <row r="25" spans="2:4" ht="20.45" customHeight="1" x14ac:dyDescent="0.25">
      <c r="B25" s="65" t="s">
        <v>87</v>
      </c>
      <c r="C25" s="67">
        <v>-43337</v>
      </c>
      <c r="D25" s="67">
        <v>-50969</v>
      </c>
    </row>
    <row r="26" spans="2:4" ht="20.45" customHeight="1" x14ac:dyDescent="0.25">
      <c r="B26" s="65" t="s">
        <v>88</v>
      </c>
      <c r="C26" s="67">
        <v>-29618</v>
      </c>
      <c r="D26" s="67">
        <v>-11589</v>
      </c>
    </row>
    <row r="27" spans="2:4" ht="20.45" customHeight="1" x14ac:dyDescent="0.25">
      <c r="B27" s="65" t="s">
        <v>89</v>
      </c>
      <c r="C27" s="67">
        <v>-1749000</v>
      </c>
      <c r="D27" s="67">
        <v>-233846</v>
      </c>
    </row>
    <row r="28" spans="2:4" ht="20.45" customHeight="1" x14ac:dyDescent="0.25">
      <c r="B28" s="65" t="s">
        <v>90</v>
      </c>
      <c r="C28" s="67">
        <v>-5342</v>
      </c>
      <c r="D28" s="67">
        <v>-6610</v>
      </c>
    </row>
    <row r="29" spans="2:4" ht="20.45" customHeight="1" x14ac:dyDescent="0.25">
      <c r="B29" s="65" t="s">
        <v>81</v>
      </c>
      <c r="C29" s="69">
        <v>-6349</v>
      </c>
      <c r="D29" s="69">
        <v>-17186</v>
      </c>
    </row>
    <row r="30" spans="2:4" ht="20.45" customHeight="1" x14ac:dyDescent="0.25">
      <c r="B30" s="65"/>
      <c r="C30" s="71">
        <v>-2783844</v>
      </c>
      <c r="D30" s="71">
        <v>-1149320</v>
      </c>
    </row>
    <row r="31" spans="2:4" ht="20.45" customHeight="1" thickBot="1" x14ac:dyDescent="0.3">
      <c r="B31" s="65" t="s">
        <v>91</v>
      </c>
      <c r="C31" s="137">
        <v>-893829</v>
      </c>
      <c r="D31" s="137">
        <v>233950</v>
      </c>
    </row>
    <row r="32" spans="2:4" ht="15.75" thickTop="1" x14ac:dyDescent="0.25">
      <c r="B32" s="2"/>
      <c r="C32" s="2"/>
      <c r="D32" s="2"/>
    </row>
    <row r="33" spans="2:4" x14ac:dyDescent="0.25">
      <c r="B33" s="2"/>
      <c r="C33" s="2"/>
      <c r="D33" s="2"/>
    </row>
    <row r="34" spans="2:4" x14ac:dyDescent="0.25"/>
    <row r="35" spans="2:4" x14ac:dyDescent="0.25"/>
    <row r="36" spans="2:4" x14ac:dyDescent="0.25"/>
    <row r="37" spans="2:4" x14ac:dyDescent="0.25"/>
    <row r="38" spans="2:4" x14ac:dyDescent="0.25"/>
  </sheetData>
  <mergeCells count="3">
    <mergeCell ref="B4:E6"/>
    <mergeCell ref="C8:D8"/>
    <mergeCell ref="B8:B9"/>
  </mergeCells>
  <conditionalFormatting sqref="B10:D31">
    <cfRule type="expression" dxfId="10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Direcionado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38"/>
  <sheetViews>
    <sheetView showGridLines="0" showRowColHeaders="0" zoomScale="80" zoomScaleNormal="80" workbookViewId="0"/>
  </sheetViews>
  <sheetFormatPr defaultColWidth="8.7109375" defaultRowHeight="15" zeroHeight="1" x14ac:dyDescent="0.25"/>
  <cols>
    <col min="1" max="1" width="4.7109375" customWidth="1"/>
    <col min="2" max="2" width="30.140625" customWidth="1"/>
    <col min="3" max="4" width="12" customWidth="1"/>
    <col min="5" max="5" width="9.5703125" bestFit="1" customWidth="1"/>
    <col min="6" max="6" width="12.42578125" bestFit="1" customWidth="1"/>
    <col min="7" max="7" width="10.85546875" bestFit="1" customWidth="1"/>
    <col min="8" max="8" width="4.140625" customWidth="1"/>
  </cols>
  <sheetData>
    <row r="1" spans="2:7" x14ac:dyDescent="0.25"/>
    <row r="2" spans="2:7" x14ac:dyDescent="0.25"/>
    <row r="3" spans="2:7" x14ac:dyDescent="0.25"/>
    <row r="4" spans="2:7" ht="15" customHeight="1" x14ac:dyDescent="0.25">
      <c r="B4" s="150"/>
      <c r="C4" s="150"/>
      <c r="D4" s="150"/>
      <c r="E4" s="150"/>
      <c r="F4" s="150"/>
      <c r="G4" s="150"/>
    </row>
    <row r="5" spans="2:7" ht="15" customHeight="1" x14ac:dyDescent="0.25">
      <c r="B5" s="150"/>
      <c r="C5" s="150"/>
      <c r="D5" s="150"/>
      <c r="E5" s="150"/>
      <c r="F5" s="150"/>
      <c r="G5" s="150"/>
    </row>
    <row r="6" spans="2:7" ht="15" customHeight="1" x14ac:dyDescent="0.25">
      <c r="B6" s="150"/>
      <c r="C6" s="150"/>
      <c r="D6" s="150"/>
      <c r="E6" s="150"/>
      <c r="F6" s="150"/>
      <c r="G6" s="150"/>
    </row>
    <row r="7" spans="2:7" ht="20.100000000000001" customHeight="1" x14ac:dyDescent="0.25">
      <c r="B7" s="4" t="s">
        <v>0</v>
      </c>
    </row>
    <row r="8" spans="2:7" ht="9.75" customHeight="1" x14ac:dyDescent="0.25">
      <c r="B8" s="4"/>
    </row>
    <row r="9" spans="2:7" ht="20.45" customHeight="1" x14ac:dyDescent="0.25">
      <c r="B9" s="73" t="s">
        <v>2</v>
      </c>
      <c r="C9" s="72">
        <v>2021</v>
      </c>
      <c r="D9" s="72">
        <v>2022</v>
      </c>
      <c r="E9" s="72">
        <v>2023</v>
      </c>
      <c r="F9" s="72">
        <v>2024</v>
      </c>
      <c r="G9" s="72" t="s">
        <v>5</v>
      </c>
    </row>
    <row r="10" spans="2:7" ht="20.45" customHeight="1" x14ac:dyDescent="0.25">
      <c r="B10" s="33" t="s">
        <v>92</v>
      </c>
      <c r="C10" s="28"/>
      <c r="D10" s="28"/>
      <c r="E10" s="28"/>
      <c r="F10" s="28"/>
      <c r="G10" s="37"/>
    </row>
    <row r="11" spans="2:7" ht="20.45" customHeight="1" x14ac:dyDescent="0.25">
      <c r="B11" s="29" t="s">
        <v>93</v>
      </c>
      <c r="C11" s="30">
        <v>58909</v>
      </c>
      <c r="D11" s="30" t="s">
        <v>94</v>
      </c>
      <c r="E11" s="30" t="s">
        <v>95</v>
      </c>
      <c r="F11" s="30">
        <v>7795050</v>
      </c>
      <c r="G11" s="38">
        <v>7853959</v>
      </c>
    </row>
    <row r="12" spans="2:7" ht="20.45" customHeight="1" x14ac:dyDescent="0.25">
      <c r="B12" s="33" t="s">
        <v>96</v>
      </c>
      <c r="C12" s="36">
        <v>58909</v>
      </c>
      <c r="D12" s="36" t="s">
        <v>97</v>
      </c>
      <c r="E12" s="36" t="s">
        <v>98</v>
      </c>
      <c r="F12" s="36">
        <v>7795050</v>
      </c>
      <c r="G12" s="36">
        <v>7853959</v>
      </c>
    </row>
    <row r="13" spans="2:7" ht="20.45" customHeight="1" x14ac:dyDescent="0.25">
      <c r="B13" s="31" t="s">
        <v>99</v>
      </c>
      <c r="C13" s="30"/>
      <c r="D13" s="30"/>
      <c r="E13" s="30"/>
      <c r="F13" s="30"/>
      <c r="G13" s="38"/>
    </row>
    <row r="14" spans="2:7" ht="20.45" customHeight="1" x14ac:dyDescent="0.25">
      <c r="B14" s="27" t="s">
        <v>106</v>
      </c>
      <c r="C14" s="28">
        <v>394672</v>
      </c>
      <c r="D14" s="28">
        <v>366848</v>
      </c>
      <c r="E14" s="28" t="s">
        <v>95</v>
      </c>
      <c r="F14" s="28" t="s">
        <v>100</v>
      </c>
      <c r="G14" s="37">
        <v>761520</v>
      </c>
    </row>
    <row r="15" spans="2:7" ht="20.45" customHeight="1" x14ac:dyDescent="0.25">
      <c r="B15" s="29" t="s">
        <v>107</v>
      </c>
      <c r="C15" s="30">
        <v>288839</v>
      </c>
      <c r="D15" s="30" t="s">
        <v>94</v>
      </c>
      <c r="E15" s="30" t="s">
        <v>95</v>
      </c>
      <c r="F15" s="30" t="s">
        <v>100</v>
      </c>
      <c r="G15" s="38">
        <v>288839</v>
      </c>
    </row>
    <row r="16" spans="2:7" ht="20.45" customHeight="1" x14ac:dyDescent="0.25">
      <c r="B16" s="27" t="s">
        <v>108</v>
      </c>
      <c r="C16" s="34">
        <v>31290</v>
      </c>
      <c r="D16" s="34" t="s">
        <v>94</v>
      </c>
      <c r="E16" s="34" t="s">
        <v>95</v>
      </c>
      <c r="F16" s="34" t="s">
        <v>100</v>
      </c>
      <c r="G16" s="39">
        <v>31290</v>
      </c>
    </row>
    <row r="17" spans="2:7" ht="20.45" customHeight="1" x14ac:dyDescent="0.25">
      <c r="B17" s="31" t="s">
        <v>101</v>
      </c>
      <c r="C17" s="35">
        <v>714801</v>
      </c>
      <c r="D17" s="35">
        <v>366848</v>
      </c>
      <c r="E17" s="35" t="s">
        <v>98</v>
      </c>
      <c r="F17" s="35" t="s">
        <v>102</v>
      </c>
      <c r="G17" s="35">
        <v>1081649</v>
      </c>
    </row>
    <row r="18" spans="2:7" ht="20.45" customHeight="1" x14ac:dyDescent="0.25">
      <c r="B18" s="27" t="s">
        <v>103</v>
      </c>
      <c r="C18" s="28">
        <v>-8900</v>
      </c>
      <c r="D18" s="28">
        <v>-19</v>
      </c>
      <c r="E18" s="28" t="s">
        <v>95</v>
      </c>
      <c r="F18" s="28">
        <v>-15664</v>
      </c>
      <c r="G18" s="37">
        <v>-24583</v>
      </c>
    </row>
    <row r="19" spans="2:7" ht="20.45" customHeight="1" x14ac:dyDescent="0.25">
      <c r="B19" s="29" t="s">
        <v>104</v>
      </c>
      <c r="C19" s="30" t="s">
        <v>100</v>
      </c>
      <c r="D19" s="30" t="s">
        <v>94</v>
      </c>
      <c r="E19" s="30" t="s">
        <v>95</v>
      </c>
      <c r="F19" s="30">
        <v>-25314</v>
      </c>
      <c r="G19" s="38">
        <v>-25314</v>
      </c>
    </row>
    <row r="20" spans="2:7" ht="19.5" customHeight="1" thickBot="1" x14ac:dyDescent="0.3">
      <c r="B20" s="33" t="s">
        <v>105</v>
      </c>
      <c r="C20" s="40">
        <v>764810</v>
      </c>
      <c r="D20" s="40">
        <v>366829</v>
      </c>
      <c r="E20" s="40" t="s">
        <v>98</v>
      </c>
      <c r="F20" s="40">
        <v>7754072</v>
      </c>
      <c r="G20" s="40">
        <v>8885711</v>
      </c>
    </row>
    <row r="21" spans="2:7" ht="15.75" thickTop="1" x14ac:dyDescent="0.25"/>
    <row r="22" spans="2:7" x14ac:dyDescent="0.25"/>
    <row r="23" spans="2:7" x14ac:dyDescent="0.25"/>
    <row r="24" spans="2:7" x14ac:dyDescent="0.25"/>
    <row r="25" spans="2:7" x14ac:dyDescent="0.25"/>
    <row r="26" spans="2:7" x14ac:dyDescent="0.25"/>
    <row r="27" spans="2:7" x14ac:dyDescent="0.25"/>
    <row r="28" spans="2:7" x14ac:dyDescent="0.25"/>
    <row r="29" spans="2:7" x14ac:dyDescent="0.25"/>
    <row r="30" spans="2:7" x14ac:dyDescent="0.25"/>
    <row r="31" spans="2:7" x14ac:dyDescent="0.25"/>
    <row r="32" spans="2:7" x14ac:dyDescent="0.25"/>
    <row r="33" x14ac:dyDescent="0.25"/>
    <row r="34" x14ac:dyDescent="0.25"/>
    <row r="35" x14ac:dyDescent="0.25"/>
    <row r="36" x14ac:dyDescent="0.25"/>
    <row r="37" x14ac:dyDescent="0.25"/>
    <row r="38" x14ac:dyDescent="0.25"/>
  </sheetData>
  <mergeCells count="1">
    <mergeCell ref="B4:G6"/>
  </mergeCells>
  <conditionalFormatting sqref="B10:G20">
    <cfRule type="expression" dxfId="9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Direcionado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8"/>
  <sheetViews>
    <sheetView showGridLines="0" showRowColHeaders="0" zoomScale="80" zoomScaleNormal="80" workbookViewId="0"/>
  </sheetViews>
  <sheetFormatPr defaultColWidth="0" defaultRowHeight="15" zeroHeight="1" x14ac:dyDescent="0.25"/>
  <cols>
    <col min="1" max="1" width="13.7109375" style="18" customWidth="1"/>
    <col min="2" max="2" width="49.7109375" style="18" customWidth="1"/>
    <col min="3" max="4" width="22.28515625" style="18" customWidth="1"/>
    <col min="5" max="5" width="18.42578125" style="18" customWidth="1"/>
    <col min="6" max="7" width="9.140625" style="18" hidden="1" customWidth="1"/>
    <col min="8" max="16384" width="9.140625" style="18" hidden="1"/>
  </cols>
  <sheetData>
    <row r="1" spans="1:7" x14ac:dyDescent="0.25"/>
    <row r="2" spans="1:7" x14ac:dyDescent="0.25"/>
    <row r="3" spans="1:7" x14ac:dyDescent="0.25"/>
    <row r="4" spans="1:7" x14ac:dyDescent="0.25"/>
    <row r="5" spans="1:7" x14ac:dyDescent="0.25">
      <c r="A5"/>
      <c r="B5" s="150"/>
      <c r="C5" s="151"/>
      <c r="D5" s="151"/>
      <c r="E5" s="151"/>
      <c r="F5" s="151"/>
      <c r="G5" s="151"/>
    </row>
    <row r="6" spans="1:7" x14ac:dyDescent="0.25">
      <c r="A6"/>
      <c r="B6" s="151"/>
      <c r="C6" s="151"/>
      <c r="D6" s="151"/>
      <c r="E6" s="151"/>
      <c r="F6" s="151"/>
      <c r="G6" s="151"/>
    </row>
    <row r="7" spans="1:7" ht="21.6" customHeight="1" x14ac:dyDescent="0.25">
      <c r="B7" s="6" t="s">
        <v>0</v>
      </c>
      <c r="C7" s="3"/>
      <c r="D7" s="3"/>
    </row>
    <row r="8" spans="1:7" ht="17.45" customHeight="1" x14ac:dyDescent="0.25">
      <c r="B8" s="147" t="s">
        <v>6</v>
      </c>
      <c r="C8" s="72" t="s">
        <v>239</v>
      </c>
      <c r="D8" s="32" t="s">
        <v>7</v>
      </c>
    </row>
    <row r="9" spans="1:7" ht="17.45" customHeight="1" x14ac:dyDescent="0.25">
      <c r="B9" s="147"/>
      <c r="C9" s="72">
        <v>2020</v>
      </c>
      <c r="D9" s="72">
        <v>2020</v>
      </c>
    </row>
    <row r="10" spans="1:7" ht="17.45" customHeight="1" x14ac:dyDescent="0.25">
      <c r="B10" s="17" t="s">
        <v>109</v>
      </c>
      <c r="C10" s="61">
        <v>81</v>
      </c>
      <c r="D10" s="61">
        <v>109.4</v>
      </c>
    </row>
    <row r="11" spans="1:7" ht="17.45" customHeight="1" x14ac:dyDescent="0.25">
      <c r="B11" s="104" t="s">
        <v>110</v>
      </c>
      <c r="C11" s="105">
        <v>81</v>
      </c>
      <c r="D11" s="105">
        <v>109.4</v>
      </c>
    </row>
    <row r="12" spans="1:7" ht="17.45" customHeight="1" x14ac:dyDescent="0.25">
      <c r="B12" s="106"/>
      <c r="C12" s="107"/>
      <c r="D12" s="107"/>
    </row>
    <row r="13" spans="1:7" ht="17.45" customHeight="1" x14ac:dyDescent="0.25">
      <c r="B13" s="108" t="s">
        <v>111</v>
      </c>
      <c r="C13" s="107">
        <v>128</v>
      </c>
      <c r="D13" s="107">
        <v>151.77604299999999</v>
      </c>
    </row>
    <row r="14" spans="1:7" ht="17.45" customHeight="1" x14ac:dyDescent="0.25">
      <c r="B14" s="104" t="s">
        <v>112</v>
      </c>
      <c r="C14" s="105">
        <v>4</v>
      </c>
      <c r="D14" s="105">
        <v>0.43830999999999998</v>
      </c>
    </row>
    <row r="15" spans="1:7" ht="17.45" customHeight="1" x14ac:dyDescent="0.25">
      <c r="B15" s="104" t="s">
        <v>113</v>
      </c>
      <c r="C15" s="105">
        <v>5</v>
      </c>
      <c r="D15" s="105">
        <v>0.14899999999999999</v>
      </c>
    </row>
    <row r="16" spans="1:7" ht="17.45" customHeight="1" x14ac:dyDescent="0.25">
      <c r="B16" s="104" t="s">
        <v>114</v>
      </c>
      <c r="C16" s="105">
        <v>30</v>
      </c>
      <c r="D16" s="105">
        <v>1.1887330000000003</v>
      </c>
    </row>
    <row r="17" spans="2:4" ht="17.45" customHeight="1" x14ac:dyDescent="0.25">
      <c r="B17" s="104" t="s">
        <v>115</v>
      </c>
      <c r="C17" s="105">
        <v>0</v>
      </c>
      <c r="D17" s="105">
        <v>14</v>
      </c>
    </row>
    <row r="18" spans="2:4" ht="15" customHeight="1" x14ac:dyDescent="0.25">
      <c r="B18" s="104" t="s">
        <v>116</v>
      </c>
      <c r="C18" s="105">
        <v>51</v>
      </c>
      <c r="D18" s="105">
        <v>0</v>
      </c>
    </row>
    <row r="19" spans="2:4" x14ac:dyDescent="0.25">
      <c r="B19" s="104" t="s">
        <v>117</v>
      </c>
      <c r="C19" s="105">
        <v>38</v>
      </c>
      <c r="D19" s="105">
        <v>136</v>
      </c>
    </row>
    <row r="20" spans="2:4" x14ac:dyDescent="0.25">
      <c r="B20" s="104" t="s">
        <v>118</v>
      </c>
      <c r="C20" s="105">
        <v>0</v>
      </c>
      <c r="D20" s="105">
        <v>0</v>
      </c>
    </row>
    <row r="21" spans="2:4" x14ac:dyDescent="0.25">
      <c r="B21" s="62"/>
      <c r="C21" s="63"/>
      <c r="D21" s="63"/>
    </row>
    <row r="22" spans="2:4" x14ac:dyDescent="0.25"/>
    <row r="23" spans="2:4" x14ac:dyDescent="0.25"/>
    <row r="24" spans="2:4" x14ac:dyDescent="0.25"/>
    <row r="25" spans="2:4" x14ac:dyDescent="0.25"/>
    <row r="26" spans="2:4" x14ac:dyDescent="0.25"/>
    <row r="27" spans="2:4" x14ac:dyDescent="0.25"/>
    <row r="28" spans="2:4" x14ac:dyDescent="0.25"/>
    <row r="29" spans="2:4" x14ac:dyDescent="0.25"/>
    <row r="30" spans="2:4" x14ac:dyDescent="0.25"/>
    <row r="31" spans="2:4" x14ac:dyDescent="0.25"/>
    <row r="32" spans="2:4" x14ac:dyDescent="0.25"/>
    <row r="33" x14ac:dyDescent="0.25"/>
    <row r="34" x14ac:dyDescent="0.25"/>
    <row r="35" x14ac:dyDescent="0.25"/>
    <row r="36" x14ac:dyDescent="0.25"/>
    <row r="37" x14ac:dyDescent="0.25"/>
    <row r="38" x14ac:dyDescent="0.25"/>
  </sheetData>
  <mergeCells count="2">
    <mergeCell ref="B8:B9"/>
    <mergeCell ref="B5:G6"/>
  </mergeCells>
  <conditionalFormatting sqref="B21:D21">
    <cfRule type="expression" dxfId="8" priority="4">
      <formula>MOD(ROW(),2)=0</formula>
    </cfRule>
  </conditionalFormatting>
  <conditionalFormatting sqref="B11:D12 B14:D19">
    <cfRule type="expression" dxfId="7" priority="3">
      <formula>MOD(ROW(),2)=0</formula>
    </cfRule>
  </conditionalFormatting>
  <conditionalFormatting sqref="B20:D20">
    <cfRule type="expression" dxfId="6" priority="2">
      <formula>MOD(ROW(),2)=0</formula>
    </cfRule>
  </conditionalFormatting>
  <conditionalFormatting sqref="B13:D13">
    <cfRule type="expression" dxfId="5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Direcionado</oddFooter>
  </headerFooter>
  <drawing r:id="rId2"/>
</worksheet>
</file>

<file path=docMetadata/LabelInfo.xml><?xml version="1.0" encoding="utf-8"?>
<clbl:labelList xmlns:clbl="http://schemas.microsoft.com/office/2020/mipLabelMetadata">
  <clbl:label id="{723fd9ce-6d6d-415e-88a7-385d6d41dc16}" enabled="1" method="Privileged" siteId="{97ce2340-9c1d-45b1-a835-7ea811b6fe9a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4</vt:i4>
      </vt:variant>
    </vt:vector>
  </HeadingPairs>
  <TitlesOfParts>
    <vt:vector size="17" baseType="lpstr">
      <vt:lpstr>Cemig GT (Índice)</vt:lpstr>
      <vt:lpstr>1.1 Balanço de Energia</vt:lpstr>
      <vt:lpstr>1.2 Mercado de energia</vt:lpstr>
      <vt:lpstr>2.1 Receita</vt:lpstr>
      <vt:lpstr>2.2 Custos Despesas operaci</vt:lpstr>
      <vt:lpstr>2.3 LAJIDA</vt:lpstr>
      <vt:lpstr>2.4 Resultado Financeiro</vt:lpstr>
      <vt:lpstr>2.5 Endividamento</vt:lpstr>
      <vt:lpstr>2.6 Investimentos</vt:lpstr>
      <vt:lpstr>3.1 BP (Ativo)</vt:lpstr>
      <vt:lpstr>3.2 BP (Passivo)</vt:lpstr>
      <vt:lpstr>4.1 DRE</vt:lpstr>
      <vt:lpstr>5. Fluxo de caixa</vt:lpstr>
      <vt:lpstr>'2.2 Custos Despesas operaci'!_Hlk160453777</vt:lpstr>
      <vt:lpstr>'5. Fluxo de caixa'!_Toc229977613</vt:lpstr>
      <vt:lpstr>'3.2 BP (Passivo)'!_Toc282006926</vt:lpstr>
      <vt:lpstr>'3.2 BP (Passivo)'!_Toc282006927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c056837</cp:lastModifiedBy>
  <cp:lastPrinted>2020-11-04T17:24:55Z</cp:lastPrinted>
  <dcterms:created xsi:type="dcterms:W3CDTF">2020-11-04T13:02:04Z</dcterms:created>
  <dcterms:modified xsi:type="dcterms:W3CDTF">2023-09-26T09:41:34Z</dcterms:modified>
</cp:coreProperties>
</file>