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ãoMelo\Downloads\"/>
    </mc:Choice>
  </mc:AlternateContent>
  <xr:revisionPtr revIDLastSave="0" documentId="8_{D9D29190-5213-49C9-82A3-0A6BF04E714C}" xr6:coauthVersionLast="47" xr6:coauthVersionMax="47" xr10:uidLastSave="{00000000-0000-0000-0000-000000000000}"/>
  <bookViews>
    <workbookView xWindow="-110" yWindow="-110" windowWidth="19420" windowHeight="11500" xr2:uid="{377F3CD6-DBD8-446D-B593-1C898CF6F321}"/>
  </bookViews>
  <sheets>
    <sheet name="Investimentos" sheetId="1" r:id="rId1"/>
  </sheets>
  <externalReferences>
    <externalReference r:id="rId2"/>
  </externalReferences>
  <definedNames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4" i="1" l="1"/>
  <c r="Q12" i="1"/>
  <c r="P12" i="1"/>
  <c r="O12" i="1"/>
  <c r="N12" i="1"/>
  <c r="M12" i="1"/>
  <c r="L12" i="1"/>
  <c r="K12" i="1"/>
  <c r="J12" i="1"/>
  <c r="I12" i="1"/>
  <c r="H12" i="1"/>
  <c r="G12" i="1"/>
  <c r="F12" i="1"/>
  <c r="D12" i="1"/>
  <c r="C11" i="1"/>
  <c r="C24" i="1" s="1"/>
</calcChain>
</file>

<file path=xl/sharedStrings.xml><?xml version="1.0" encoding="utf-8"?>
<sst xmlns="http://schemas.openxmlformats.org/spreadsheetml/2006/main" count="39" uniqueCount="25">
  <si>
    <t>(Em milhões de Reais)</t>
  </si>
  <si>
    <t>1T26</t>
  </si>
  <si>
    <t>1T25</t>
  </si>
  <si>
    <t>HISTÓRICO</t>
  </si>
  <si>
    <t>4T25</t>
  </si>
  <si>
    <t>3T25</t>
  </si>
  <si>
    <t>2T25</t>
  </si>
  <si>
    <t>3T24</t>
  </si>
  <si>
    <t>2T24</t>
  </si>
  <si>
    <t>1T24</t>
  </si>
  <si>
    <t>3T23</t>
  </si>
  <si>
    <t>2T23</t>
  </si>
  <si>
    <t>1T23</t>
  </si>
  <si>
    <t>Geração</t>
  </si>
  <si>
    <t>Geração Distribuída</t>
  </si>
  <si>
    <t>-</t>
  </si>
  <si>
    <t>Transmissão</t>
  </si>
  <si>
    <t>Distribuição</t>
  </si>
  <si>
    <t>Gás</t>
  </si>
  <si>
    <t>Cemig Sim</t>
  </si>
  <si>
    <t>Holding</t>
  </si>
  <si>
    <t>TOTAL</t>
  </si>
  <si>
    <t>Investimentos realizados</t>
  </si>
  <si>
    <t>Planejamento 2026</t>
  </si>
  <si>
    <r>
      <t xml:space="preserve">Investimento de </t>
    </r>
    <r>
      <rPr>
        <b/>
        <i/>
        <sz val="16"/>
        <color theme="1" tint="4.9989318521683403E-2"/>
        <rFont val="Arial"/>
        <family val="2"/>
      </rPr>
      <t xml:space="preserve">R$6,73 </t>
    </r>
    <r>
      <rPr>
        <b/>
        <i/>
        <sz val="14"/>
        <color theme="1" tint="4.9989318521683403E-2"/>
        <rFont val="Arial"/>
        <family val="2"/>
      </rPr>
      <t>bilhões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</si>
</sst>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44D"/>
      <name val="Calibri"/>
      <family val="2"/>
    </font>
    <font>
      <b/>
      <sz val="10"/>
      <color rgb="FF00744D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rgb="FF404040"/>
      <name val="Arial"/>
      <family val="2"/>
    </font>
    <font>
      <b/>
      <sz val="11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 tint="4.9989318521683403E-2"/>
      <name val="Arial"/>
      <family val="2"/>
    </font>
    <font>
      <i/>
      <sz val="14"/>
      <color theme="1" tint="4.9989318521683403E-2"/>
      <name val="Arial"/>
      <family val="2"/>
    </font>
    <font>
      <b/>
      <i/>
      <sz val="16"/>
      <color theme="1" tint="4.9989318521683403E-2"/>
      <name val="Arial"/>
      <family val="2"/>
    </font>
    <font>
      <b/>
      <i/>
      <sz val="14"/>
      <color theme="1" tint="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228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C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2" borderId="0" xfId="0" applyFill="1"/>
    <xf numFmtId="0" fontId="5" fillId="0" borderId="0" xfId="0" applyFont="1" applyAlignment="1">
      <alignment horizontal="left" vertical="center"/>
    </xf>
    <xf numFmtId="0" fontId="6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left" vertical="center" wrapText="1" indent="2"/>
    </xf>
    <xf numFmtId="1" fontId="9" fillId="4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 indent="5"/>
    </xf>
    <xf numFmtId="164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2"/>
    </xf>
    <xf numFmtId="165" fontId="11" fillId="0" borderId="6" xfId="1" applyNumberFormat="1" applyFont="1" applyFill="1" applyBorder="1" applyAlignment="1">
      <alignment horizontal="center" vertical="center" wrapText="1"/>
    </xf>
    <xf numFmtId="165" fontId="11" fillId="0" borderId="7" xfId="1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165" fontId="12" fillId="5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5" fontId="2" fillId="2" borderId="0" xfId="0" applyNumberFormat="1" applyFont="1" applyFill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left" vertical="center" readingOrder="1"/>
    </xf>
    <xf numFmtId="165" fontId="0" fillId="0" borderId="0" xfId="0" applyNumberFormat="1"/>
    <xf numFmtId="3" fontId="0" fillId="0" borderId="0" xfId="0" applyNumberFormat="1"/>
  </cellXfs>
  <cellStyles count="2">
    <cellStyle name="Normal" xfId="0" builtinId="0"/>
    <cellStyle name="Vírgula 5" xfId="1" xr:uid="{7CB3AE13-3ADB-446A-976D-95A1600DBF28}"/>
  </cellStyles>
  <dxfs count="2">
    <dxf>
      <font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sv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4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4788</xdr:colOff>
      <xdr:row>0</xdr:row>
      <xdr:rowOff>7277</xdr:rowOff>
    </xdr:from>
    <xdr:to>
      <xdr:col>4</xdr:col>
      <xdr:colOff>1121409</xdr:colOff>
      <xdr:row>5</xdr:row>
      <xdr:rowOff>81497</xdr:rowOff>
    </xdr:to>
    <xdr:grpSp>
      <xdr:nvGrpSpPr>
        <xdr:cNvPr id="2" name="Agrupar 8">
          <a:extLst>
            <a:ext uri="{FF2B5EF4-FFF2-40B4-BE49-F238E27FC236}">
              <a16:creationId xmlns:a16="http://schemas.microsoft.com/office/drawing/2014/main" id="{A8D60EA7-071B-45B3-BB7B-607F26967206}"/>
            </a:ext>
          </a:extLst>
        </xdr:cNvPr>
        <xdr:cNvGrpSpPr/>
      </xdr:nvGrpSpPr>
      <xdr:grpSpPr>
        <a:xfrm>
          <a:off x="3518" y="6007"/>
          <a:ext cx="8526175" cy="1008044"/>
          <a:chOff x="0" y="114300"/>
          <a:chExt cx="9050846" cy="1082842"/>
        </a:xfrm>
      </xdr:grpSpPr>
      <xdr:grpSp>
        <xdr:nvGrpSpPr>
          <xdr:cNvPr id="3" name="Agrupar 10">
            <a:extLst>
              <a:ext uri="{FF2B5EF4-FFF2-40B4-BE49-F238E27FC236}">
                <a16:creationId xmlns:a16="http://schemas.microsoft.com/office/drawing/2014/main" id="{E47D9E36-7889-9FC4-8A93-9E9D2CC7C482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12">
              <a:extLst>
                <a:ext uri="{FF2B5EF4-FFF2-40B4-BE49-F238E27FC236}">
                  <a16:creationId xmlns:a16="http://schemas.microsoft.com/office/drawing/2014/main" id="{FB3F39A1-6E85-EDA0-1910-B02B6AA286E3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E9B4B156-700E-450C-50B1-1B876213FFF5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14">
              <a:extLst>
                <a:ext uri="{FF2B5EF4-FFF2-40B4-BE49-F238E27FC236}">
                  <a16:creationId xmlns:a16="http://schemas.microsoft.com/office/drawing/2014/main" id="{52ADD02E-8B08-DA7E-E4EA-2C0F576EEA9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20">
                <a:extLst>
                  <a:ext uri="{FF2B5EF4-FFF2-40B4-BE49-F238E27FC236}">
                    <a16:creationId xmlns:a16="http://schemas.microsoft.com/office/drawing/2014/main" id="{EBA928A0-A39B-80FB-2B88-C68DD8F0162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C406604B-9639-43E1-C3E5-CAC803D09C7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22">
                  <a:extLst>
                    <a:ext uri="{FF2B5EF4-FFF2-40B4-BE49-F238E27FC236}">
                      <a16:creationId xmlns:a16="http://schemas.microsoft.com/office/drawing/2014/main" id="{1AF718F4-DFFB-B52B-F1B8-CA2FB90EA19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23">
                  <a:extLst>
                    <a:ext uri="{FF2B5EF4-FFF2-40B4-BE49-F238E27FC236}">
                      <a16:creationId xmlns:a16="http://schemas.microsoft.com/office/drawing/2014/main" id="{B4EEF905-71F0-FBD8-2BB7-1ED6AAF04499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24">
                  <a:extLst>
                    <a:ext uri="{FF2B5EF4-FFF2-40B4-BE49-F238E27FC236}">
                      <a16:creationId xmlns:a16="http://schemas.microsoft.com/office/drawing/2014/main" id="{01A5E49F-AB08-6073-85D4-1C669B52EBA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25">
                  <a:extLst>
                    <a:ext uri="{FF2B5EF4-FFF2-40B4-BE49-F238E27FC236}">
                      <a16:creationId xmlns:a16="http://schemas.microsoft.com/office/drawing/2014/main" id="{B54738F9-AA6F-A8F7-8E21-3F4F6855D55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15">
              <a:extLst>
                <a:ext uri="{FF2B5EF4-FFF2-40B4-BE49-F238E27FC236}">
                  <a16:creationId xmlns:a16="http://schemas.microsoft.com/office/drawing/2014/main" id="{CEF5740D-7EA3-70B8-B780-EFAB4C5B1BE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16">
                <a:extLst>
                  <a:ext uri="{FF2B5EF4-FFF2-40B4-BE49-F238E27FC236}">
                    <a16:creationId xmlns:a16="http://schemas.microsoft.com/office/drawing/2014/main" id="{D7D592E1-F910-2066-FB56-0484DCF40A9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17">
                <a:extLst>
                  <a:ext uri="{FF2B5EF4-FFF2-40B4-BE49-F238E27FC236}">
                    <a16:creationId xmlns:a16="http://schemas.microsoft.com/office/drawing/2014/main" id="{454B7E96-739E-7824-53FE-D7BDB81A4EC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8">
                <a:extLst>
                  <a:ext uri="{FF2B5EF4-FFF2-40B4-BE49-F238E27FC236}">
                    <a16:creationId xmlns:a16="http://schemas.microsoft.com/office/drawing/2014/main" id="{A5971C14-4DB4-845C-3D09-8AAFDB0E234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9">
                <a:extLst>
                  <a:ext uri="{FF2B5EF4-FFF2-40B4-BE49-F238E27FC236}">
                    <a16:creationId xmlns:a16="http://schemas.microsoft.com/office/drawing/2014/main" id="{0936F1FE-C2BC-155F-ECF0-DD4006A5D3D0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2E2D58C-FF9B-ED17-527F-DC67AF9BC7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19" name="CaixaDeTexto 26">
          <a:extLst>
            <a:ext uri="{FF2B5EF4-FFF2-40B4-BE49-F238E27FC236}">
              <a16:creationId xmlns:a16="http://schemas.microsoft.com/office/drawing/2014/main" id="{D98055DF-7D4A-4E44-AB5D-7245161ED275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64120" y="193014"/>
          <a:ext cx="3906494" cy="622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855382</xdr:colOff>
      <xdr:row>46</xdr:row>
      <xdr:rowOff>11206</xdr:rowOff>
    </xdr:from>
    <xdr:to>
      <xdr:col>2</xdr:col>
      <xdr:colOff>562833</xdr:colOff>
      <xdr:row>58</xdr:row>
      <xdr:rowOff>85837</xdr:rowOff>
    </xdr:to>
    <xdr:pic>
      <xdr:nvPicPr>
        <xdr:cNvPr id="20" name="Imagem 7">
          <a:extLst>
            <a:ext uri="{FF2B5EF4-FFF2-40B4-BE49-F238E27FC236}">
              <a16:creationId xmlns:a16="http://schemas.microsoft.com/office/drawing/2014/main" id="{9169DBC6-48DA-47EF-99DF-C3F3C0AB9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2842" y="9299986"/>
          <a:ext cx="4052121" cy="228697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672354</xdr:colOff>
      <xdr:row>28</xdr:row>
      <xdr:rowOff>168088</xdr:rowOff>
    </xdr:from>
    <xdr:to>
      <xdr:col>2</xdr:col>
      <xdr:colOff>789492</xdr:colOff>
      <xdr:row>41</xdr:row>
      <xdr:rowOff>79827</xdr:rowOff>
    </xdr:to>
    <xdr:pic>
      <xdr:nvPicPr>
        <xdr:cNvPr id="21" name="Imagem 28">
          <a:extLst>
            <a:ext uri="{FF2B5EF4-FFF2-40B4-BE49-F238E27FC236}">
              <a16:creationId xmlns:a16="http://schemas.microsoft.com/office/drawing/2014/main" id="{76CA7E1B-C3A2-466F-97A0-D76F2A8E8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4894" y="5982148"/>
          <a:ext cx="4455458" cy="2309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9BEC-1821-4F1A-810D-F92A41CFD3EC}">
  <dimension ref="A7:AD45"/>
  <sheetViews>
    <sheetView showGridLines="0" tabSelected="1" zoomScale="85" zoomScaleNormal="85" workbookViewId="0">
      <selection activeCell="D43" sqref="D4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09375" defaultRowHeight="14.4" x14ac:dyDescent="0.3"/>
  <cols>
    <col min="1" max="1" width="13.6640625" style="3" customWidth="1"/>
    <col min="2" max="2" width="49.6640625" style="3" customWidth="1"/>
    <col min="3" max="4" width="22.33203125" style="3" customWidth="1"/>
    <col min="5" max="5" width="18.44140625" style="3" customWidth="1"/>
    <col min="6" max="6" width="14.88671875" style="3" customWidth="1"/>
    <col min="7" max="7" width="9.109375" style="3" customWidth="1"/>
    <col min="8" max="8" width="15.33203125" style="3" customWidth="1"/>
    <col min="9" max="9" width="15.88671875" style="3" customWidth="1"/>
    <col min="10" max="10" width="14.33203125" style="3" customWidth="1"/>
    <col min="11" max="11" width="13.33203125" style="3" customWidth="1"/>
    <col min="12" max="12" width="12.5546875" style="3" customWidth="1"/>
    <col min="13" max="13" width="12.109375" style="3" customWidth="1"/>
    <col min="14" max="14" width="12" style="3" customWidth="1"/>
    <col min="15" max="15" width="12.109375" style="3" customWidth="1"/>
    <col min="16" max="16" width="11" style="3" customWidth="1"/>
    <col min="17" max="17" width="12.109375" style="3" customWidth="1"/>
    <col min="18" max="18" width="12.5546875" style="3" customWidth="1"/>
    <col min="19" max="16384" width="9.109375" style="3"/>
  </cols>
  <sheetData>
    <row r="7" spans="1:30" ht="15" customHeight="1" x14ac:dyDescent="0.3">
      <c r="A7"/>
      <c r="B7" s="1"/>
      <c r="C7" s="2"/>
      <c r="D7" s="2"/>
      <c r="E7" s="2"/>
      <c r="F7" s="2"/>
      <c r="G7" s="2"/>
    </row>
    <row r="8" spans="1:30" ht="17.399999999999999" customHeight="1" x14ac:dyDescent="0.3">
      <c r="B8" s="4" t="s">
        <v>0</v>
      </c>
      <c r="C8" s="5"/>
      <c r="D8" s="5"/>
      <c r="T8"/>
      <c r="U8"/>
      <c r="V8"/>
      <c r="W8"/>
      <c r="X8"/>
      <c r="Y8"/>
      <c r="Z8"/>
      <c r="AA8"/>
      <c r="AB8"/>
      <c r="AC8"/>
      <c r="AD8"/>
    </row>
    <row r="9" spans="1:30" ht="17.399999999999999" customHeight="1" x14ac:dyDescent="0.3">
      <c r="B9" s="6"/>
      <c r="C9" s="7" t="s">
        <v>1</v>
      </c>
      <c r="D9" s="7" t="s">
        <v>2</v>
      </c>
      <c r="E9"/>
      <c r="F9" s="8" t="s">
        <v>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T9"/>
      <c r="U9"/>
      <c r="V9"/>
      <c r="W9"/>
      <c r="X9"/>
      <c r="Y9"/>
      <c r="Z9"/>
      <c r="AA9"/>
      <c r="AB9"/>
      <c r="AC9"/>
      <c r="AD9"/>
    </row>
    <row r="10" spans="1:30" ht="17.399999999999999" customHeight="1" x14ac:dyDescent="0.3">
      <c r="B10" s="10"/>
      <c r="C10" s="11"/>
      <c r="D10" s="11"/>
      <c r="E10"/>
      <c r="F10" s="12" t="s">
        <v>4</v>
      </c>
      <c r="G10" s="12" t="s">
        <v>5</v>
      </c>
      <c r="H10" s="12" t="s">
        <v>6</v>
      </c>
      <c r="I10" s="12" t="s">
        <v>2</v>
      </c>
      <c r="J10" s="12">
        <v>2024</v>
      </c>
      <c r="K10" s="12" t="s">
        <v>7</v>
      </c>
      <c r="L10" s="12" t="s">
        <v>8</v>
      </c>
      <c r="M10" s="12" t="s">
        <v>9</v>
      </c>
      <c r="N10" s="12">
        <v>2023</v>
      </c>
      <c r="O10" s="12" t="s">
        <v>10</v>
      </c>
      <c r="P10" s="12" t="s">
        <v>11</v>
      </c>
      <c r="Q10" s="12" t="s">
        <v>12</v>
      </c>
    </row>
    <row r="11" spans="1:30" ht="17.399999999999999" customHeight="1" x14ac:dyDescent="0.3">
      <c r="B11" s="13" t="s">
        <v>13</v>
      </c>
      <c r="C11" s="14">
        <f>SUM(C12:C13)</f>
        <v>17.05</v>
      </c>
      <c r="D11" s="14">
        <v>34</v>
      </c>
      <c r="E11"/>
      <c r="F11" s="13">
        <v>52.503</v>
      </c>
      <c r="G11" s="14">
        <v>247.95500000000004</v>
      </c>
      <c r="H11" s="14">
        <v>75.359000000000009</v>
      </c>
      <c r="I11" s="13">
        <v>35.164999999999999</v>
      </c>
      <c r="J11" s="14">
        <v>247.55</v>
      </c>
      <c r="K11" s="14">
        <v>47.151999999999994</v>
      </c>
      <c r="L11" s="13">
        <v>29.135999999999996</v>
      </c>
      <c r="M11" s="14">
        <v>28.055</v>
      </c>
      <c r="N11" s="14">
        <v>895.43799999999999</v>
      </c>
      <c r="O11" s="13">
        <v>487.70800000000003</v>
      </c>
      <c r="P11" s="14">
        <v>40.744</v>
      </c>
      <c r="Q11" s="14">
        <v>51.59</v>
      </c>
    </row>
    <row r="12" spans="1:30" ht="17.399999999999999" customHeight="1" x14ac:dyDescent="0.3">
      <c r="B12" s="15" t="s">
        <v>13</v>
      </c>
      <c r="C12" s="16">
        <v>14.090999999999999</v>
      </c>
      <c r="D12" s="17">
        <f>D11</f>
        <v>34</v>
      </c>
      <c r="E12" s="18"/>
      <c r="F12" s="17">
        <f>F11</f>
        <v>52.503</v>
      </c>
      <c r="G12" s="17">
        <f t="shared" ref="G12:Q12" si="0">G11</f>
        <v>247.95500000000004</v>
      </c>
      <c r="H12" s="17">
        <f t="shared" si="0"/>
        <v>75.359000000000009</v>
      </c>
      <c r="I12" s="17">
        <f t="shared" si="0"/>
        <v>35.164999999999999</v>
      </c>
      <c r="J12" s="17">
        <f t="shared" si="0"/>
        <v>247.55</v>
      </c>
      <c r="K12" s="17">
        <f t="shared" si="0"/>
        <v>47.151999999999994</v>
      </c>
      <c r="L12" s="17">
        <f t="shared" si="0"/>
        <v>29.135999999999996</v>
      </c>
      <c r="M12" s="17">
        <f t="shared" si="0"/>
        <v>28.055</v>
      </c>
      <c r="N12" s="17">
        <f t="shared" si="0"/>
        <v>895.43799999999999</v>
      </c>
      <c r="O12" s="17">
        <f t="shared" si="0"/>
        <v>487.70800000000003</v>
      </c>
      <c r="P12" s="17">
        <f t="shared" si="0"/>
        <v>40.744</v>
      </c>
      <c r="Q12" s="17">
        <f t="shared" si="0"/>
        <v>51.59</v>
      </c>
    </row>
    <row r="13" spans="1:30" ht="17.399999999999999" customHeight="1" x14ac:dyDescent="0.3">
      <c r="B13" s="15" t="s">
        <v>14</v>
      </c>
      <c r="C13" s="16">
        <v>2.9590000000000001</v>
      </c>
      <c r="D13" s="19" t="s">
        <v>15</v>
      </c>
      <c r="E13" s="18"/>
      <c r="F13" s="20" t="s">
        <v>15</v>
      </c>
      <c r="G13" s="19" t="s">
        <v>15</v>
      </c>
      <c r="H13" s="20" t="s">
        <v>15</v>
      </c>
      <c r="I13" s="19" t="s">
        <v>15</v>
      </c>
      <c r="J13" s="20" t="s">
        <v>15</v>
      </c>
      <c r="K13" s="19" t="s">
        <v>15</v>
      </c>
      <c r="L13" s="20" t="s">
        <v>15</v>
      </c>
      <c r="M13" s="19" t="s">
        <v>15</v>
      </c>
      <c r="N13" s="20" t="s">
        <v>15</v>
      </c>
      <c r="O13" s="19" t="s">
        <v>15</v>
      </c>
      <c r="P13" s="20" t="s">
        <v>15</v>
      </c>
      <c r="Q13" s="19" t="s">
        <v>15</v>
      </c>
    </row>
    <row r="14" spans="1:30" ht="17.399999999999999" customHeight="1" x14ac:dyDescent="0.3">
      <c r="B14" s="13" t="s">
        <v>16</v>
      </c>
      <c r="C14" s="14">
        <v>105.976</v>
      </c>
      <c r="D14" s="14">
        <v>55.106999999999999</v>
      </c>
      <c r="E14"/>
      <c r="F14" s="13">
        <v>165.74199999999996</v>
      </c>
      <c r="G14" s="14">
        <v>95.514999999999958</v>
      </c>
      <c r="H14" s="14">
        <v>144.93099999999998</v>
      </c>
      <c r="I14" s="13">
        <v>55.106999999999999</v>
      </c>
      <c r="J14" s="14">
        <v>310.202</v>
      </c>
      <c r="K14" s="14">
        <v>83.202999999999989</v>
      </c>
      <c r="L14" s="13">
        <v>75.350000000000009</v>
      </c>
      <c r="M14" s="14">
        <v>27.322000000000003</v>
      </c>
      <c r="N14" s="14">
        <v>198.30099999999999</v>
      </c>
      <c r="O14" s="13">
        <v>36.527000000000001</v>
      </c>
      <c r="P14" s="14">
        <v>53.082000000000001</v>
      </c>
      <c r="Q14" s="14">
        <v>33.301000000000002</v>
      </c>
    </row>
    <row r="15" spans="1:30" ht="17.399999999999999" customHeight="1" x14ac:dyDescent="0.3">
      <c r="B15" s="21"/>
      <c r="C15" s="22"/>
      <c r="D15" s="22"/>
      <c r="E1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30" ht="17.399999999999999" customHeight="1" x14ac:dyDescent="0.3">
      <c r="B16" s="13" t="s">
        <v>17</v>
      </c>
      <c r="C16" s="14">
        <v>1279.597</v>
      </c>
      <c r="D16" s="14">
        <v>979</v>
      </c>
      <c r="E16"/>
      <c r="F16" s="13">
        <v>1476.3430000000001</v>
      </c>
      <c r="G16" s="14">
        <v>1448.7690000000002</v>
      </c>
      <c r="H16" s="14">
        <v>1178.9670000000003</v>
      </c>
      <c r="I16" s="13">
        <v>972.40499999999997</v>
      </c>
      <c r="J16" s="14">
        <v>4399.973</v>
      </c>
      <c r="K16" s="14">
        <v>1179.2069999999999</v>
      </c>
      <c r="L16" s="13">
        <v>1078.867</v>
      </c>
      <c r="M16" s="14">
        <v>880.19100000000003</v>
      </c>
      <c r="N16" s="14">
        <v>3338.2820000000002</v>
      </c>
      <c r="O16" s="13">
        <v>920.61300000000006</v>
      </c>
      <c r="P16" s="14">
        <v>792.46199999999999</v>
      </c>
      <c r="Q16" s="14">
        <v>632.23199999999997</v>
      </c>
    </row>
    <row r="17" spans="2:18" ht="17.399999999999999" customHeight="1" x14ac:dyDescent="0.3">
      <c r="B17" s="21"/>
      <c r="C17" s="22"/>
      <c r="D17" s="22"/>
      <c r="E17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8" ht="17.399999999999999" customHeight="1" x14ac:dyDescent="0.3">
      <c r="B18" s="13" t="s">
        <v>18</v>
      </c>
      <c r="C18" s="14">
        <v>38.105000000000004</v>
      </c>
      <c r="D18" s="14">
        <v>85.858000000000004</v>
      </c>
      <c r="E18"/>
      <c r="F18" s="13">
        <v>64.357000000000028</v>
      </c>
      <c r="G18" s="14">
        <v>85.449999999999989</v>
      </c>
      <c r="H18" s="14">
        <v>78.680000000000007</v>
      </c>
      <c r="I18" s="13">
        <v>85.858000000000004</v>
      </c>
      <c r="J18" s="14">
        <v>358.43299999999999</v>
      </c>
      <c r="K18" s="14">
        <v>118.64411437000004</v>
      </c>
      <c r="L18" s="13">
        <v>80.568222459999973</v>
      </c>
      <c r="M18" s="14">
        <v>37.636905720000001</v>
      </c>
      <c r="N18" s="14">
        <v>301.84500000000003</v>
      </c>
      <c r="O18" s="13">
        <v>134.56200000000001</v>
      </c>
      <c r="P18" s="14">
        <v>54.18</v>
      </c>
      <c r="Q18" s="14">
        <v>18.326000000000001</v>
      </c>
    </row>
    <row r="19" spans="2:18" ht="17.399999999999999" customHeight="1" x14ac:dyDescent="0.3">
      <c r="B19" s="21"/>
      <c r="C19" s="23"/>
      <c r="D19" s="23"/>
      <c r="E19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8" ht="17.399999999999999" customHeight="1" x14ac:dyDescent="0.3">
      <c r="B20" s="13" t="s">
        <v>19</v>
      </c>
      <c r="C20" s="14">
        <v>33.909999999999997</v>
      </c>
      <c r="D20" s="14">
        <v>55.225000000000001</v>
      </c>
      <c r="E20"/>
      <c r="F20" s="13">
        <v>141.23600000000005</v>
      </c>
      <c r="G20" s="14">
        <v>97.635000000000005</v>
      </c>
      <c r="H20" s="14">
        <v>67.252999999999986</v>
      </c>
      <c r="I20" s="13">
        <v>55.225000000000001</v>
      </c>
      <c r="J20" s="14">
        <v>393.596</v>
      </c>
      <c r="K20" s="14">
        <v>171.35599999999994</v>
      </c>
      <c r="L20" s="13">
        <v>161.05000000000001</v>
      </c>
      <c r="M20" s="14">
        <v>44.07</v>
      </c>
      <c r="N20" s="14">
        <v>95.099000000000004</v>
      </c>
      <c r="O20" s="13">
        <v>50.478999999999999</v>
      </c>
      <c r="P20" s="14">
        <v>20.404</v>
      </c>
      <c r="Q20" s="14">
        <v>7.9450000000000003</v>
      </c>
    </row>
    <row r="21" spans="2:18" x14ac:dyDescent="0.3">
      <c r="B21" s="21"/>
      <c r="C21" s="23"/>
      <c r="D21" s="23"/>
      <c r="E21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8" x14ac:dyDescent="0.3">
      <c r="B22" s="13" t="s">
        <v>20</v>
      </c>
      <c r="C22" s="14">
        <v>2</v>
      </c>
      <c r="D22" s="14">
        <v>0</v>
      </c>
      <c r="E22"/>
      <c r="F22" s="13">
        <v>1.3130000000000002</v>
      </c>
      <c r="G22" s="14">
        <v>1.232</v>
      </c>
      <c r="H22" s="14">
        <v>1.1719999999999999</v>
      </c>
      <c r="I22" s="13">
        <v>0.16900000000000001</v>
      </c>
      <c r="J22" s="14">
        <v>3.9260000000000002</v>
      </c>
      <c r="K22" s="14">
        <v>6.0999999999999943E-2</v>
      </c>
      <c r="L22" s="13">
        <v>0.14200000000000013</v>
      </c>
      <c r="M22" s="14">
        <v>1.175</v>
      </c>
      <c r="N22" s="14">
        <v>3.4000000000000002E-2</v>
      </c>
      <c r="O22" s="13">
        <v>0</v>
      </c>
      <c r="P22" s="14">
        <v>0</v>
      </c>
      <c r="Q22" s="14">
        <v>0</v>
      </c>
    </row>
    <row r="23" spans="2:18" x14ac:dyDescent="0.3">
      <c r="B23"/>
      <c r="C23" s="23"/>
      <c r="D23" s="23"/>
      <c r="E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18" x14ac:dyDescent="0.3">
      <c r="B24" s="24" t="s">
        <v>21</v>
      </c>
      <c r="C24" s="25">
        <f>C11+C14+C16+C18+C20+C22</f>
        <v>1476.6380000000001</v>
      </c>
      <c r="D24" s="25">
        <f>D11+D14+D16+D18+D20</f>
        <v>1209.1899999999998</v>
      </c>
      <c r="E24"/>
      <c r="F24" s="25">
        <v>1901.4939999999999</v>
      </c>
      <c r="G24" s="25">
        <v>1976.556</v>
      </c>
      <c r="H24" s="25">
        <v>1546.3620000000003</v>
      </c>
      <c r="I24" s="25">
        <v>1203.9289999999999</v>
      </c>
      <c r="J24" s="25">
        <v>5713.68</v>
      </c>
      <c r="K24" s="25">
        <v>1599.6231143699999</v>
      </c>
      <c r="L24" s="25">
        <v>1425.1132224599999</v>
      </c>
      <c r="M24" s="25">
        <v>1018.4499057199999</v>
      </c>
      <c r="N24" s="25">
        <v>4829</v>
      </c>
      <c r="O24" s="25">
        <v>1630</v>
      </c>
      <c r="P24" s="25">
        <v>961</v>
      </c>
      <c r="Q24" s="25">
        <v>743</v>
      </c>
    </row>
    <row r="25" spans="2:18" x14ac:dyDescent="0.3">
      <c r="B25" s="26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3">
      <c r="H26"/>
      <c r="I26"/>
      <c r="J26"/>
      <c r="K26"/>
      <c r="L26"/>
      <c r="M26"/>
      <c r="N26"/>
      <c r="O26"/>
      <c r="P26"/>
      <c r="Q26"/>
      <c r="R26"/>
    </row>
    <row r="27" spans="2:18" ht="23.4" x14ac:dyDescent="0.45">
      <c r="B27" s="28" t="s">
        <v>22</v>
      </c>
      <c r="C27" s="29"/>
      <c r="D27" s="29"/>
      <c r="F27" s="30"/>
      <c r="H27"/>
      <c r="I27"/>
      <c r="J27"/>
      <c r="K27"/>
      <c r="L27"/>
      <c r="M27"/>
      <c r="N27"/>
      <c r="O27"/>
      <c r="P27"/>
      <c r="Q27"/>
      <c r="R27"/>
    </row>
    <row r="28" spans="2:18" ht="18" x14ac:dyDescent="0.3">
      <c r="F28" s="31"/>
      <c r="H28"/>
      <c r="I28"/>
      <c r="J28"/>
      <c r="K28"/>
      <c r="L28"/>
      <c r="M28"/>
      <c r="N28"/>
      <c r="O28"/>
      <c r="P28"/>
      <c r="Q28"/>
      <c r="R28"/>
    </row>
    <row r="29" spans="2:18" x14ac:dyDescent="0.3">
      <c r="H29"/>
      <c r="I29"/>
      <c r="J29"/>
      <c r="K29"/>
      <c r="L29"/>
      <c r="M29"/>
      <c r="N29"/>
      <c r="O29"/>
      <c r="P29"/>
      <c r="Q29"/>
      <c r="R29"/>
    </row>
    <row r="30" spans="2:18" x14ac:dyDescent="0.3">
      <c r="H30"/>
      <c r="I30"/>
      <c r="J30"/>
      <c r="K30"/>
      <c r="L30"/>
      <c r="M30"/>
      <c r="N30"/>
      <c r="O30"/>
      <c r="P30"/>
      <c r="Q30"/>
      <c r="R30"/>
    </row>
    <row r="31" spans="2:18" x14ac:dyDescent="0.3">
      <c r="H31"/>
      <c r="I31"/>
      <c r="J31"/>
      <c r="K31"/>
      <c r="L31"/>
      <c r="M31"/>
      <c r="N31"/>
      <c r="O31"/>
      <c r="P31"/>
      <c r="Q31"/>
      <c r="R31"/>
    </row>
    <row r="32" spans="2:18" x14ac:dyDescent="0.3">
      <c r="I32" s="32"/>
      <c r="J32"/>
      <c r="K32" s="33"/>
      <c r="L32"/>
      <c r="M32" s="33"/>
      <c r="N32"/>
      <c r="O32" s="32"/>
    </row>
    <row r="33" spans="2:15" x14ac:dyDescent="0.3">
      <c r="I33"/>
      <c r="J33"/>
      <c r="K33"/>
      <c r="L33"/>
      <c r="M33"/>
      <c r="N33"/>
      <c r="O33"/>
    </row>
    <row r="44" spans="2:15" ht="21" x14ac:dyDescent="0.3">
      <c r="B44" s="30" t="s">
        <v>23</v>
      </c>
    </row>
    <row r="45" spans="2:15" ht="20.399999999999999" x14ac:dyDescent="0.3">
      <c r="B45" s="31" t="s">
        <v>24</v>
      </c>
    </row>
  </sheetData>
  <mergeCells count="4">
    <mergeCell ref="B9:B10"/>
    <mergeCell ref="C9:C10"/>
    <mergeCell ref="D9:D10"/>
    <mergeCell ref="F9:Q9"/>
  </mergeCells>
  <conditionalFormatting sqref="B21">
    <cfRule type="expression" dxfId="1" priority="1">
      <formula>MOD(ROW(),2)=0</formula>
    </cfRule>
  </conditionalFormatting>
  <conditionalFormatting sqref="G8:G9">
    <cfRule type="cellIs" dxfId="0" priority="2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Melo</dc:creator>
  <cp:lastModifiedBy>João Melo</cp:lastModifiedBy>
  <dcterms:created xsi:type="dcterms:W3CDTF">2026-05-08T03:27:51Z</dcterms:created>
  <dcterms:modified xsi:type="dcterms:W3CDTF">2026-05-08T03:28:24Z</dcterms:modified>
</cp:coreProperties>
</file>