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ãoMelo\Downloads\"/>
    </mc:Choice>
  </mc:AlternateContent>
  <xr:revisionPtr revIDLastSave="0" documentId="8_{071655D1-EA74-4C3C-AA81-34B01EAFA902}" xr6:coauthVersionLast="47" xr6:coauthVersionMax="47" xr10:uidLastSave="{00000000-0000-0000-0000-000000000000}"/>
  <bookViews>
    <workbookView xWindow="-110" yWindow="-110" windowWidth="19420" windowHeight="11500" xr2:uid="{B69DC354-DAF0-43DB-8D67-AD00FD317CD9}"/>
  </bookViews>
  <sheets>
    <sheet name="Endividamento" sheetId="1" r:id="rId1"/>
  </sheets>
  <externalReferences>
    <externalReference r:id="rId2"/>
    <externalReference r:id="rId3"/>
  </externalReferences>
  <definedNames>
    <definedName name="_xlcn.WorksheetConnection_teste_atualizado1.xlsmTabela290620161" hidden="1">[2]!Tabela30102017[#Data]</definedName>
    <definedName name="_xlcn.WorksheetConnection_teste_atualizado1.xlsxTabela11" hidden="1">[2]!Tabela1[#Data]</definedName>
    <definedName name="Tabela20042017">[2]!Tabela301011121314[#Data]</definedName>
    <definedName name="Tabela29062016">[2]!Tabela301011121314[#Data]</definedName>
    <definedName name="Tabela31032017">[2]!Tabela301011121314[#Data]</definedName>
    <definedName name="Timeline_Operação_Comerci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5" i="1" l="1"/>
  <c r="C83" i="1"/>
  <c r="C82" i="1"/>
  <c r="I80" i="1"/>
  <c r="C74" i="1"/>
  <c r="C71" i="1"/>
  <c r="C73" i="1" s="1"/>
  <c r="C75" i="1" s="1"/>
  <c r="C81" i="1" s="1"/>
  <c r="C85" i="1" s="1"/>
</calcChain>
</file>

<file path=xl/sharedStrings.xml><?xml version="1.0" encoding="utf-8"?>
<sst xmlns="http://schemas.openxmlformats.org/spreadsheetml/2006/main" count="165" uniqueCount="103">
  <si>
    <t>(Em milhares de Reais)</t>
  </si>
  <si>
    <t>Amortização da dívida</t>
  </si>
  <si>
    <t>2031 em diante</t>
  </si>
  <si>
    <t>Total</t>
  </si>
  <si>
    <t>Moedas</t>
  </si>
  <si>
    <t>  </t>
  </si>
  <si>
    <t>Dólar Norte-Americano</t>
  </si>
  <si>
    <t>Total por moedas</t>
  </si>
  <si>
    <t>- 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</si>
  <si>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</si>
  <si>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</si>
  <si>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</si>
  <si>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</si>
  <si>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</si>
  <si>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</si>
  <si>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</si>
  <si>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</si>
  <si>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</si>
  <si>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</si>
  <si>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</si>
  <si>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</si>
  <si>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</si>
  <si>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</si>
  <si>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</si>
  <si>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</si>
  <si>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</si>
  <si>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</si>
  <si>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</si>
  <si>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- 7ª Emissão - 2ª Série</t>
  </si>
  <si>
    <t>IPCA + 4,10%</t>
  </si>
  <si>
    <t>R$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</si>
  <si>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</si>
  <si>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</si>
  <si>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</si>
  <si>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</si>
  <si>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</si>
  <si>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</si>
  <si>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</si>
  <si>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</si>
  <si>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</si>
  <si>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</si>
  <si>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</si>
  <si>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</si>
  <si>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</si>
  <si>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</si>
  <si>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</si>
  <si>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</si>
  <si>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</si>
  <si>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</si>
  <si>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</si>
  <si>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</si>
  <si>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</si>
  <si>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</si>
  <si>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</si>
  <si>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>IPCA+6,7878%</t>
  </si>
  <si>
    <t xml:space="preserve">  Debêntures - 14ª emissão - 2ª série</t>
  </si>
  <si>
    <t>IPCA+6,6504%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</si>
  <si>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</si>
  <si>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</si>
  <si>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</si>
  <si>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</si>
  <si>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</si>
  <si>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</si>
  <si>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</si>
  <si>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</si>
  <si>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</si>
  <si>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</si>
  <si>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</si>
  <si>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</si>
  <si>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</si>
  <si>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</si>
  <si>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</si>
  <si>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</si>
  <si>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</si>
  <si>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</si>
  <si>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 xml:space="preserve">  HISTÓRICO</t>
  </si>
  <si>
    <t>1T26</t>
  </si>
  <si>
    <t>9M25</t>
  </si>
  <si>
    <t>1S25</t>
  </si>
  <si>
    <t>1T25</t>
  </si>
  <si>
    <t>9M24</t>
  </si>
  <si>
    <t>1S24</t>
  </si>
  <si>
    <t>1T24</t>
  </si>
  <si>
    <t>9M23</t>
  </si>
  <si>
    <t>1S23</t>
  </si>
  <si>
    <t>1T23</t>
  </si>
  <si>
    <t>9M22</t>
  </si>
  <si>
    <t>1S22</t>
  </si>
  <si>
    <t>1T22</t>
  </si>
  <si>
    <t>9M21</t>
  </si>
  <si>
    <t>1S21</t>
  </si>
  <si>
    <t>1T21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</si>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</sst>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(#,##0\)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44D"/>
      <name val="Calibri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sz val="10"/>
      <color rgb="FF404040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FFFF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2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228"/>
        <bgColor rgb="FF000000"/>
      </patternFill>
    </fill>
  </fills>
  <borders count="3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3" fontId="9" fillId="3" borderId="2" xfId="1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>
      <alignment horizontal="right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vertical="center" wrapText="1"/>
    </xf>
    <xf numFmtId="164" fontId="0" fillId="0" borderId="0" xfId="0" applyNumberFormat="1"/>
    <xf numFmtId="0" fontId="7" fillId="5" borderId="0" xfId="0" applyFont="1" applyFill="1" applyAlignment="1">
      <alignment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164" fontId="7" fillId="5" borderId="7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14" fontId="6" fillId="6" borderId="1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right" vertical="center" wrapText="1"/>
    </xf>
    <xf numFmtId="164" fontId="9" fillId="3" borderId="13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9" fillId="3" borderId="23" xfId="1" applyNumberFormat="1" applyFont="1" applyFill="1" applyBorder="1" applyAlignment="1">
      <alignment horizontal="right" vertical="center" wrapText="1"/>
    </xf>
    <xf numFmtId="164" fontId="13" fillId="0" borderId="13" xfId="1" applyNumberFormat="1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9" fillId="3" borderId="0" xfId="1" applyNumberFormat="1" applyFont="1" applyFill="1" applyBorder="1" applyAlignment="1">
      <alignment horizontal="right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9" fillId="3" borderId="0" xfId="1" applyNumberFormat="1" applyFont="1" applyFill="1" applyAlignment="1">
      <alignment horizontal="right" vertical="center" wrapText="1"/>
    </xf>
    <xf numFmtId="164" fontId="12" fillId="3" borderId="2" xfId="1" applyNumberFormat="1" applyFont="1" applyFill="1" applyBorder="1" applyAlignment="1">
      <alignment horizontal="right" vertical="center" wrapText="1"/>
    </xf>
    <xf numFmtId="164" fontId="12" fillId="3" borderId="13" xfId="1" applyNumberFormat="1" applyFont="1" applyFill="1" applyBorder="1" applyAlignment="1">
      <alignment horizontal="right" vertical="center" wrapText="1"/>
    </xf>
    <xf numFmtId="164" fontId="12" fillId="3" borderId="0" xfId="1" applyNumberFormat="1" applyFont="1" applyFill="1" applyAlignment="1">
      <alignment horizontal="right" vertical="center" wrapText="1"/>
    </xf>
    <xf numFmtId="1" fontId="9" fillId="3" borderId="0" xfId="0" applyNumberFormat="1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right"/>
    </xf>
    <xf numFmtId="0" fontId="12" fillId="0" borderId="0" xfId="0" applyFont="1" applyAlignment="1">
      <alignment vertical="center" wrapText="1"/>
    </xf>
    <xf numFmtId="0" fontId="6" fillId="6" borderId="24" xfId="0" applyFont="1" applyFill="1" applyBorder="1" applyAlignment="1">
      <alignment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164" fontId="9" fillId="4" borderId="28" xfId="1" applyNumberFormat="1" applyFont="1" applyFill="1" applyBorder="1" applyAlignment="1">
      <alignment horizontal="right" vertical="center" wrapText="1"/>
    </xf>
    <xf numFmtId="164" fontId="9" fillId="4" borderId="27" xfId="0" applyNumberFormat="1" applyFont="1" applyFill="1" applyBorder="1" applyAlignment="1">
      <alignment vertical="center" wrapText="1"/>
    </xf>
    <xf numFmtId="164" fontId="9" fillId="0" borderId="27" xfId="0" applyNumberFormat="1" applyFont="1" applyBorder="1" applyAlignment="1">
      <alignment vertical="center" wrapText="1"/>
    </xf>
    <xf numFmtId="164" fontId="9" fillId="4" borderId="29" xfId="1" applyNumberFormat="1" applyFont="1" applyFill="1" applyBorder="1" applyAlignment="1">
      <alignment horizontal="right" vertical="center" wrapText="1"/>
    </xf>
    <xf numFmtId="164" fontId="9" fillId="4" borderId="30" xfId="1" applyNumberFormat="1" applyFont="1" applyFill="1" applyBorder="1" applyAlignment="1">
      <alignment horizontal="right" vertical="center" wrapText="1"/>
    </xf>
    <xf numFmtId="164" fontId="9" fillId="4" borderId="31" xfId="1" applyNumberFormat="1" applyFont="1" applyFill="1" applyBorder="1" applyAlignment="1">
      <alignment horizontal="right" vertical="center" wrapText="1"/>
    </xf>
    <xf numFmtId="164" fontId="9" fillId="4" borderId="32" xfId="1" applyNumberFormat="1" applyFont="1" applyFill="1" applyBorder="1" applyAlignment="1">
      <alignment horizontal="right" vertical="center" wrapText="1"/>
    </xf>
    <xf numFmtId="164" fontId="9" fillId="0" borderId="32" xfId="1" applyNumberFormat="1" applyFont="1" applyFill="1" applyBorder="1" applyAlignment="1">
      <alignment horizontal="right" vertical="center" wrapText="1"/>
    </xf>
    <xf numFmtId="0" fontId="12" fillId="4" borderId="27" xfId="0" applyFont="1" applyFill="1" applyBorder="1" applyAlignment="1">
      <alignment vertical="center" wrapText="1"/>
    </xf>
    <xf numFmtId="164" fontId="12" fillId="4" borderId="33" xfId="1" applyNumberFormat="1" applyFont="1" applyFill="1" applyBorder="1" applyAlignment="1">
      <alignment horizontal="right" vertical="center" wrapText="1"/>
    </xf>
    <xf numFmtId="164" fontId="12" fillId="4" borderId="34" xfId="1" applyNumberFormat="1" applyFont="1" applyFill="1" applyBorder="1" applyAlignment="1">
      <alignment horizontal="right" vertical="center" wrapText="1"/>
    </xf>
    <xf numFmtId="164" fontId="15" fillId="0" borderId="0" xfId="0" applyNumberFormat="1" applyFont="1"/>
    <xf numFmtId="0" fontId="2" fillId="0" borderId="0" xfId="0" applyFont="1" applyAlignment="1">
      <alignment horizontal="right"/>
    </xf>
    <xf numFmtId="164" fontId="16" fillId="0" borderId="0" xfId="0" applyNumberFormat="1" applyFont="1"/>
    <xf numFmtId="164" fontId="9" fillId="4" borderId="27" xfId="1" applyNumberFormat="1" applyFont="1" applyFill="1" applyBorder="1" applyAlignment="1">
      <alignment horizontal="right" vertical="center" wrapText="1"/>
    </xf>
    <xf numFmtId="164" fontId="9" fillId="4" borderId="35" xfId="1" applyNumberFormat="1" applyFont="1" applyFill="1" applyBorder="1" applyAlignment="1">
      <alignment horizontal="right" vertical="center" wrapText="1"/>
    </xf>
    <xf numFmtId="164" fontId="12" fillId="4" borderId="36" xfId="0" applyNumberFormat="1" applyFont="1" applyFill="1" applyBorder="1" applyAlignment="1">
      <alignment vertical="center" wrapText="1"/>
    </xf>
    <xf numFmtId="164" fontId="12" fillId="4" borderId="7" xfId="1" applyNumberFormat="1" applyFont="1" applyFill="1" applyBorder="1" applyAlignment="1">
      <alignment horizontal="right" vertical="center" wrapText="1"/>
    </xf>
    <xf numFmtId="0" fontId="18" fillId="0" borderId="0" xfId="0" quotePrefix="1" applyFont="1" applyAlignment="1">
      <alignment vertical="top"/>
    </xf>
    <xf numFmtId="164" fontId="19" fillId="0" borderId="0" xfId="0" applyNumberFormat="1" applyFont="1"/>
  </cellXfs>
  <cellStyles count="2">
    <cellStyle name="Comma" xfId="1" builtinId="3"/>
    <cellStyle name="Normal" xfId="0" builtinId="0"/>
  </cellStyles>
  <dxfs count="7"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4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6922</xdr:colOff>
      <xdr:row>0</xdr:row>
      <xdr:rowOff>2664</xdr:rowOff>
    </xdr:from>
    <xdr:to>
      <xdr:col>13</xdr:col>
      <xdr:colOff>135890</xdr:colOff>
      <xdr:row>6</xdr:row>
      <xdr:rowOff>103393</xdr:rowOff>
    </xdr:to>
    <xdr:grpSp>
      <xdr:nvGrpSpPr>
        <xdr:cNvPr id="2" name="Agrupar 7">
          <a:extLst>
            <a:ext uri="{FF2B5EF4-FFF2-40B4-BE49-F238E27FC236}">
              <a16:creationId xmlns:a16="http://schemas.microsoft.com/office/drawing/2014/main" id="{A64981AC-7C23-47BB-A6F6-EF80017AAB6F}"/>
            </a:ext>
          </a:extLst>
        </xdr:cNvPr>
        <xdr:cNvGrpSpPr/>
      </xdr:nvGrpSpPr>
      <xdr:grpSpPr>
        <a:xfrm>
          <a:off x="5652" y="2664"/>
          <a:ext cx="14102778" cy="1222587"/>
          <a:chOff x="-16514" y="114300"/>
          <a:chExt cx="9067360" cy="1082842"/>
        </a:xfrm>
      </xdr:grpSpPr>
      <xdr:grpSp>
        <xdr:nvGrpSpPr>
          <xdr:cNvPr id="3" name="Agrupar 8">
            <a:extLst>
              <a:ext uri="{FF2B5EF4-FFF2-40B4-BE49-F238E27FC236}">
                <a16:creationId xmlns:a16="http://schemas.microsoft.com/office/drawing/2014/main" id="{3521682E-A472-2A32-8F82-F76B6BBF39F1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5" name="Retângulo 12">
              <a:extLst>
                <a:ext uri="{FF2B5EF4-FFF2-40B4-BE49-F238E27FC236}">
                  <a16:creationId xmlns:a16="http://schemas.microsoft.com/office/drawing/2014/main" id="{C6952DEC-B009-EC86-D461-E48595BC1D0C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599299A9-C7D3-A882-417F-B55676CF94D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14">
              <a:extLst>
                <a:ext uri="{FF2B5EF4-FFF2-40B4-BE49-F238E27FC236}">
                  <a16:creationId xmlns:a16="http://schemas.microsoft.com/office/drawing/2014/main" id="{5D482C94-F755-1FFF-6D6D-75936FC0F360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20">
                <a:extLst>
                  <a:ext uri="{FF2B5EF4-FFF2-40B4-BE49-F238E27FC236}">
                    <a16:creationId xmlns:a16="http://schemas.microsoft.com/office/drawing/2014/main" id="{E4F1EDE5-B91C-0A42-2122-F02980E288B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B68E36E3-6DD5-9CF4-609E-D030444EEDCF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22">
                  <a:extLst>
                    <a:ext uri="{FF2B5EF4-FFF2-40B4-BE49-F238E27FC236}">
                      <a16:creationId xmlns:a16="http://schemas.microsoft.com/office/drawing/2014/main" id="{A285DFE6-7285-0F0B-A1F9-F8C70D51AF4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23">
                  <a:extLst>
                    <a:ext uri="{FF2B5EF4-FFF2-40B4-BE49-F238E27FC236}">
                      <a16:creationId xmlns:a16="http://schemas.microsoft.com/office/drawing/2014/main" id="{221D06B8-6837-B311-63B7-97A6EB82BAD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24">
                  <a:extLst>
                    <a:ext uri="{FF2B5EF4-FFF2-40B4-BE49-F238E27FC236}">
                      <a16:creationId xmlns:a16="http://schemas.microsoft.com/office/drawing/2014/main" id="{8E272D93-67DE-89EF-C775-FA06629A9A8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25">
                  <a:extLst>
                    <a:ext uri="{FF2B5EF4-FFF2-40B4-BE49-F238E27FC236}">
                      <a16:creationId xmlns:a16="http://schemas.microsoft.com/office/drawing/2014/main" id="{FFFB5A9D-5FCE-7CDF-9414-5E4FA4A97FB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15">
              <a:extLst>
                <a:ext uri="{FF2B5EF4-FFF2-40B4-BE49-F238E27FC236}">
                  <a16:creationId xmlns:a16="http://schemas.microsoft.com/office/drawing/2014/main" id="{718F4C6B-7708-8CA4-A148-A998EAD716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16">
                <a:extLst>
                  <a:ext uri="{FF2B5EF4-FFF2-40B4-BE49-F238E27FC236}">
                    <a16:creationId xmlns:a16="http://schemas.microsoft.com/office/drawing/2014/main" id="{6E7247E0-8FB2-D2AC-394A-69FCEF93155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17">
                <a:extLst>
                  <a:ext uri="{FF2B5EF4-FFF2-40B4-BE49-F238E27FC236}">
                    <a16:creationId xmlns:a16="http://schemas.microsoft.com/office/drawing/2014/main" id="{3D946653-1181-B6D8-E1E2-080C148965CB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8">
                <a:extLst>
                  <a:ext uri="{FF2B5EF4-FFF2-40B4-BE49-F238E27FC236}">
                    <a16:creationId xmlns:a16="http://schemas.microsoft.com/office/drawing/2014/main" id="{F8799B5E-5213-4252-C705-331AB31A848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9">
                <a:extLst>
                  <a:ext uri="{FF2B5EF4-FFF2-40B4-BE49-F238E27FC236}">
                    <a16:creationId xmlns:a16="http://schemas.microsoft.com/office/drawing/2014/main" id="{E2B16607-013F-5734-6717-61D91F4B42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5779A2-A796-2038-98F4-C546FE0533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11</xdr:col>
      <xdr:colOff>702129</xdr:colOff>
      <xdr:row>5</xdr:row>
      <xdr:rowOff>88064</xdr:rowOff>
    </xdr:to>
    <xdr:sp macro="" textlink="">
      <xdr:nvSpPr>
        <xdr:cNvPr id="19" name="CaixaDeTexto 26">
          <a:extLst>
            <a:ext uri="{FF2B5EF4-FFF2-40B4-BE49-F238E27FC236}">
              <a16:creationId xmlns:a16="http://schemas.microsoft.com/office/drawing/2014/main" id="{5C2B0E28-83DF-456F-AEE4-43F297AD3F1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57830" y="313994"/>
          <a:ext cx="11002009" cy="692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&#227;oMelo\Downloads\Cemig-2026-03-31-m8z6gCbd.xlsx" TargetMode="External"/><Relationship Id="rId1" Type="http://schemas.openxmlformats.org/officeDocument/2006/relationships/externalLinkPath" Target="Cemig-2026-03-31-m8z6gCb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mig (Sumário)"/>
      <sheetName val="RAP"/>
      <sheetName val="Usinas"/>
      <sheetName val="Balanço de Energia"/>
      <sheetName val="Venda de energia por classe"/>
      <sheetName val="Perdas de Energia"/>
      <sheetName val="DEC _ FEC"/>
      <sheetName val="Taxa de arrecadação"/>
      <sheetName val="Receita"/>
      <sheetName val="Custos e Despesas"/>
      <sheetName val="Energia comprada para revenda"/>
      <sheetName val="Resultado Financeiro"/>
      <sheetName val="Endividamento"/>
      <sheetName val="Investimentos"/>
      <sheetName val="BP (Ativo)"/>
      <sheetName val="BP (Passivo)"/>
      <sheetName val="LAJIDA"/>
      <sheetName val="DRE"/>
      <sheetName val="DFC"/>
      <sheetName val="Desempenhos das 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C12">
            <v>1377560</v>
          </cell>
        </row>
        <row r="13">
          <cell r="C13">
            <v>414962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0AEE-8DB4-456D-8A0A-1337CADBC867}">
  <dimension ref="B4:AA95"/>
  <sheetViews>
    <sheetView showGridLines="0" tabSelected="1" zoomScale="85" zoomScaleNormal="85" workbookViewId="0">
      <selection activeCell="H8" sqref="H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6640625" defaultRowHeight="14.4" x14ac:dyDescent="0.3"/>
  <cols>
    <col min="1" max="1" width="9.88671875" customWidth="1"/>
    <col min="2" max="2" width="38.5546875" customWidth="1"/>
    <col min="3" max="3" width="18.6640625" customWidth="1"/>
    <col min="4" max="4" width="13.6640625" customWidth="1"/>
    <col min="5" max="5" width="15.33203125" customWidth="1"/>
    <col min="6" max="6" width="13.5546875" bestFit="1" customWidth="1"/>
    <col min="7" max="12" width="13.5546875" customWidth="1"/>
    <col min="13" max="14" width="12.88671875" bestFit="1" customWidth="1"/>
    <col min="15" max="32" width="13.5546875" customWidth="1"/>
  </cols>
  <sheetData>
    <row r="4" spans="2:12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18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1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x14ac:dyDescent="0.3">
      <c r="B10" s="3" t="s">
        <v>0</v>
      </c>
      <c r="C10" s="3"/>
    </row>
    <row r="11" spans="2:12" ht="28.8" x14ac:dyDescent="0.3">
      <c r="B11" s="4" t="s">
        <v>1</v>
      </c>
      <c r="C11" s="4"/>
      <c r="D11" s="5">
        <v>2026</v>
      </c>
      <c r="E11" s="5">
        <v>2027</v>
      </c>
      <c r="F11" s="5">
        <v>2028</v>
      </c>
      <c r="G11" s="5">
        <v>2029</v>
      </c>
      <c r="H11" s="5">
        <v>2030</v>
      </c>
      <c r="I11" s="5" t="s">
        <v>2</v>
      </c>
      <c r="J11" s="5" t="s">
        <v>3</v>
      </c>
    </row>
    <row r="12" spans="2:12" x14ac:dyDescent="0.3">
      <c r="B12" s="6" t="s">
        <v>4</v>
      </c>
      <c r="C12" s="6"/>
      <c r="D12" s="7" t="s">
        <v>5</v>
      </c>
      <c r="E12" s="7" t="s">
        <v>5</v>
      </c>
      <c r="F12" s="7" t="s">
        <v>5</v>
      </c>
      <c r="G12" s="7" t="s">
        <v>5</v>
      </c>
      <c r="H12" s="7" t="s">
        <v>5</v>
      </c>
      <c r="I12" s="7" t="s">
        <v>5</v>
      </c>
      <c r="J12" s="7" t="s">
        <v>5</v>
      </c>
    </row>
    <row r="13" spans="2:12" x14ac:dyDescent="0.3">
      <c r="B13" s="8" t="s">
        <v>6</v>
      </c>
      <c r="C13" s="8"/>
      <c r="D13" s="9">
        <v>215539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215539</v>
      </c>
    </row>
    <row r="14" spans="2:12" x14ac:dyDescent="0.3">
      <c r="B14" s="6" t="s">
        <v>7</v>
      </c>
      <c r="C14" s="6"/>
      <c r="D14" s="10">
        <v>215539</v>
      </c>
      <c r="E14" s="7">
        <v>0</v>
      </c>
      <c r="F14" s="7" t="s">
        <v>8</v>
      </c>
      <c r="G14" s="7" t="s">
        <v>8</v>
      </c>
      <c r="H14" s="7" t="s">
        <v>8</v>
      </c>
      <c r="I14" s="7" t="s">
        <v>8</v>
      </c>
      <c r="J14" s="11">
        <v>215539</v>
      </c>
    </row>
    <row r="15" spans="2:12" x14ac:dyDescent="0.3">
      <c r="B15" s="6" t="s">
        <v>9</v>
      </c>
      <c r="C15" s="6"/>
      <c r="D15" s="12"/>
      <c r="E15" s="7"/>
      <c r="F15" s="7"/>
      <c r="G15" s="7"/>
      <c r="H15" s="7"/>
      <c r="I15" s="7"/>
      <c r="J15" s="7"/>
    </row>
    <row r="16" spans="2:12" x14ac:dyDescent="0.3">
      <c r="B16" s="8" t="s">
        <v>10</v>
      </c>
      <c r="C16" s="8"/>
      <c r="D16" s="13">
        <v>1373310</v>
      </c>
      <c r="E16" s="7">
        <v>147209</v>
      </c>
      <c r="F16" s="7">
        <v>446590</v>
      </c>
      <c r="G16" s="7">
        <v>802040</v>
      </c>
      <c r="H16" s="7">
        <v>161229</v>
      </c>
      <c r="I16" s="7">
        <v>8780564</v>
      </c>
      <c r="J16" s="7">
        <v>11710942</v>
      </c>
    </row>
    <row r="17" spans="2:12" x14ac:dyDescent="0.3">
      <c r="B17" s="8" t="s">
        <v>11</v>
      </c>
      <c r="C17" s="8"/>
      <c r="D17" s="14">
        <v>1500291</v>
      </c>
      <c r="E17" s="15">
        <v>800000</v>
      </c>
      <c r="F17" s="15">
        <v>300000</v>
      </c>
      <c r="G17" s="15">
        <v>1117333</v>
      </c>
      <c r="H17" s="15">
        <v>1384000</v>
      </c>
      <c r="I17" s="15">
        <v>2892000</v>
      </c>
      <c r="J17" s="15">
        <v>7993624</v>
      </c>
    </row>
    <row r="18" spans="2:12" x14ac:dyDescent="0.3">
      <c r="B18" s="6" t="s">
        <v>12</v>
      </c>
      <c r="C18" s="6"/>
      <c r="D18" s="16">
        <v>2873601</v>
      </c>
      <c r="E18" s="17">
        <v>947209</v>
      </c>
      <c r="F18" s="17">
        <v>746590</v>
      </c>
      <c r="G18" s="17">
        <v>1919373</v>
      </c>
      <c r="H18" s="17">
        <v>1545229</v>
      </c>
      <c r="I18" s="17">
        <v>11672564</v>
      </c>
      <c r="J18" s="17">
        <v>19704566</v>
      </c>
    </row>
    <row r="19" spans="2:12" x14ac:dyDescent="0.3">
      <c r="B19" s="18" t="s">
        <v>13</v>
      </c>
      <c r="C19" s="8"/>
      <c r="D19" s="7">
        <v>-5040</v>
      </c>
      <c r="E19" s="7">
        <v>-2981</v>
      </c>
      <c r="F19" s="7">
        <v>-8085</v>
      </c>
      <c r="G19" s="7">
        <v>-13290</v>
      </c>
      <c r="H19" s="7">
        <v>-5614</v>
      </c>
      <c r="I19" s="7">
        <v>-263016</v>
      </c>
      <c r="J19" s="7">
        <v>-298026</v>
      </c>
      <c r="L19" s="19"/>
    </row>
    <row r="20" spans="2:12" x14ac:dyDescent="0.3">
      <c r="B20" s="18" t="s">
        <v>14</v>
      </c>
      <c r="C20" s="8"/>
      <c r="D20" s="7">
        <v>-963</v>
      </c>
      <c r="E20" s="7">
        <v>0</v>
      </c>
      <c r="F20" s="7">
        <v>0</v>
      </c>
      <c r="G20" s="7">
        <v>-88</v>
      </c>
      <c r="H20" s="7">
        <v>-88</v>
      </c>
      <c r="I20" s="7">
        <v>-10423</v>
      </c>
      <c r="J20" s="7">
        <v>-11562</v>
      </c>
    </row>
    <row r="21" spans="2:12" ht="15" thickBot="1" x14ac:dyDescent="0.35">
      <c r="B21" s="20" t="s">
        <v>15</v>
      </c>
      <c r="C21" s="20"/>
      <c r="D21" s="21">
        <v>3083137</v>
      </c>
      <c r="E21" s="22">
        <v>944228</v>
      </c>
      <c r="F21" s="22">
        <v>738505</v>
      </c>
      <c r="G21" s="22">
        <v>1905995</v>
      </c>
      <c r="H21" s="22">
        <v>1539527</v>
      </c>
      <c r="I21" s="22">
        <v>11399125</v>
      </c>
      <c r="J21" s="22">
        <v>19610517</v>
      </c>
    </row>
    <row r="22" spans="2:12" ht="15" thickTop="1" x14ac:dyDescent="0.3"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</row>
    <row r="23" spans="2:12" x14ac:dyDescent="0.3">
      <c r="C23" s="27"/>
      <c r="D23" s="28"/>
      <c r="E23" s="28"/>
      <c r="F23" s="28"/>
      <c r="G23" s="28"/>
      <c r="H23" s="28"/>
      <c r="I23" s="28"/>
      <c r="J23" s="28"/>
      <c r="K23" s="26"/>
      <c r="L23" s="26"/>
    </row>
    <row r="24" spans="2:12" ht="15" thickBot="1" x14ac:dyDescent="0.35">
      <c r="B24" s="3" t="s">
        <v>0</v>
      </c>
      <c r="C24" s="3"/>
    </row>
    <row r="25" spans="2:12" x14ac:dyDescent="0.3">
      <c r="B25" s="29" t="s">
        <v>16</v>
      </c>
      <c r="C25" s="30"/>
      <c r="D25" s="31" t="s">
        <v>17</v>
      </c>
      <c r="E25" s="31" t="s">
        <v>18</v>
      </c>
      <c r="F25" s="31" t="s">
        <v>4</v>
      </c>
      <c r="G25" s="32" t="s">
        <v>19</v>
      </c>
      <c r="H25" s="33"/>
      <c r="I25" s="33"/>
      <c r="J25" s="33"/>
    </row>
    <row r="26" spans="2:12" ht="15" thickBot="1" x14ac:dyDescent="0.35">
      <c r="B26" s="34"/>
      <c r="C26" s="4"/>
      <c r="D26" s="35"/>
      <c r="E26" s="35"/>
      <c r="F26" s="35"/>
      <c r="G26" s="36">
        <v>46112</v>
      </c>
      <c r="H26" s="37"/>
      <c r="I26" s="38"/>
      <c r="J26" s="39">
        <v>46022</v>
      </c>
    </row>
    <row r="27" spans="2:12" ht="15" thickBot="1" x14ac:dyDescent="0.35">
      <c r="B27" s="40"/>
      <c r="C27" s="41"/>
      <c r="D27" s="42"/>
      <c r="E27" s="42"/>
      <c r="F27" s="42"/>
      <c r="G27" s="43" t="s">
        <v>20</v>
      </c>
      <c r="H27" s="44" t="s">
        <v>21</v>
      </c>
      <c r="I27" s="44" t="s">
        <v>3</v>
      </c>
      <c r="J27" s="45" t="s">
        <v>3</v>
      </c>
    </row>
    <row r="28" spans="2:12" x14ac:dyDescent="0.3">
      <c r="B28" s="46" t="s">
        <v>22</v>
      </c>
      <c r="C28" s="46"/>
      <c r="D28" s="47"/>
      <c r="E28" s="48"/>
      <c r="F28" s="48"/>
      <c r="G28" s="49"/>
      <c r="H28" s="49"/>
      <c r="I28" s="49"/>
      <c r="J28" s="50"/>
    </row>
    <row r="29" spans="2:12" x14ac:dyDescent="0.3">
      <c r="B29" s="51" t="s">
        <v>23</v>
      </c>
      <c r="C29" s="51"/>
      <c r="D29" s="47">
        <v>2026</v>
      </c>
      <c r="E29" s="48" t="s">
        <v>24</v>
      </c>
      <c r="F29" s="48" t="s">
        <v>25</v>
      </c>
      <c r="G29" s="49">
        <v>215539</v>
      </c>
      <c r="H29" s="49">
        <v>0</v>
      </c>
      <c r="I29" s="49">
        <v>215539</v>
      </c>
      <c r="J29" s="50">
        <v>224181</v>
      </c>
    </row>
    <row r="30" spans="2:12" x14ac:dyDescent="0.3">
      <c r="B30" s="46" t="s">
        <v>26</v>
      </c>
      <c r="C30" s="46"/>
      <c r="D30" s="47"/>
      <c r="E30" s="48"/>
      <c r="F30" s="48"/>
      <c r="G30" s="49">
        <v>215539</v>
      </c>
      <c r="H30" s="49">
        <v>0</v>
      </c>
      <c r="I30" s="49">
        <v>215539</v>
      </c>
      <c r="J30" s="50">
        <v>224181</v>
      </c>
    </row>
    <row r="31" spans="2:12" x14ac:dyDescent="0.3">
      <c r="B31" s="46"/>
      <c r="C31" s="46"/>
      <c r="D31" s="47"/>
      <c r="E31" s="48"/>
      <c r="F31" s="48"/>
      <c r="G31" s="49"/>
      <c r="H31" s="49"/>
      <c r="I31" s="49"/>
      <c r="J31" s="50"/>
    </row>
    <row r="32" spans="2:12" x14ac:dyDescent="0.3">
      <c r="B32" s="46" t="s">
        <v>27</v>
      </c>
      <c r="C32" s="46"/>
      <c r="D32" s="47"/>
      <c r="E32" s="48"/>
      <c r="F32" s="48"/>
      <c r="G32" s="49"/>
      <c r="H32" s="49"/>
      <c r="I32" s="49"/>
      <c r="J32" s="50"/>
    </row>
    <row r="33" spans="2:14" x14ac:dyDescent="0.3">
      <c r="B33" s="51" t="s">
        <v>28</v>
      </c>
      <c r="C33" s="51"/>
      <c r="D33" s="47">
        <v>2026</v>
      </c>
      <c r="E33" s="52" t="s">
        <v>29</v>
      </c>
      <c r="F33" s="52" t="s">
        <v>30</v>
      </c>
      <c r="G33" s="49">
        <v>1087915</v>
      </c>
      <c r="H33" s="49">
        <v>0</v>
      </c>
      <c r="I33" s="49">
        <v>1087915</v>
      </c>
      <c r="J33" s="50">
        <v>1067120</v>
      </c>
      <c r="L33" s="53"/>
    </row>
    <row r="34" spans="2:14" x14ac:dyDescent="0.3">
      <c r="B34" s="51" t="s">
        <v>31</v>
      </c>
      <c r="C34" s="51"/>
      <c r="D34" s="47">
        <v>2027</v>
      </c>
      <c r="E34" s="52" t="s">
        <v>32</v>
      </c>
      <c r="F34" s="52" t="s">
        <v>30</v>
      </c>
      <c r="G34" s="49">
        <v>22202</v>
      </c>
      <c r="H34" s="49">
        <v>500000</v>
      </c>
      <c r="I34" s="49">
        <v>522202</v>
      </c>
      <c r="J34" s="50">
        <v>503335</v>
      </c>
      <c r="L34" s="53"/>
      <c r="N34" s="53"/>
    </row>
    <row r="35" spans="2:14" x14ac:dyDescent="0.3">
      <c r="B35" s="51" t="s">
        <v>33</v>
      </c>
      <c r="C35" s="51"/>
      <c r="D35" s="47">
        <v>2029</v>
      </c>
      <c r="E35" s="52" t="s">
        <v>34</v>
      </c>
      <c r="F35" s="52" t="s">
        <v>30</v>
      </c>
      <c r="G35" s="49">
        <v>9930</v>
      </c>
      <c r="H35" s="49">
        <v>584744</v>
      </c>
      <c r="I35" s="49">
        <v>594674</v>
      </c>
      <c r="J35" s="50">
        <v>580800</v>
      </c>
      <c r="L35" s="53"/>
      <c r="N35" s="53"/>
    </row>
    <row r="36" spans="2:14" x14ac:dyDescent="0.3">
      <c r="B36" s="51" t="s">
        <v>35</v>
      </c>
      <c r="C36" s="51"/>
      <c r="D36" s="47">
        <v>2026</v>
      </c>
      <c r="E36" s="52" t="s">
        <v>36</v>
      </c>
      <c r="F36" s="52" t="s">
        <v>30</v>
      </c>
      <c r="G36" s="49">
        <v>1059094</v>
      </c>
      <c r="H36" s="49">
        <v>0</v>
      </c>
      <c r="I36" s="49">
        <v>1059094</v>
      </c>
      <c r="J36" s="50">
        <v>1019131</v>
      </c>
      <c r="L36" s="53"/>
      <c r="N36" s="53"/>
    </row>
    <row r="37" spans="2:14" x14ac:dyDescent="0.3">
      <c r="B37" s="51" t="s">
        <v>37</v>
      </c>
      <c r="C37" s="51"/>
      <c r="D37" s="47">
        <v>2029</v>
      </c>
      <c r="E37" s="52" t="s">
        <v>38</v>
      </c>
      <c r="F37" s="52" t="s">
        <v>30</v>
      </c>
      <c r="G37" s="49">
        <v>6790</v>
      </c>
      <c r="H37" s="49">
        <v>400000</v>
      </c>
      <c r="I37" s="49">
        <v>406790</v>
      </c>
      <c r="J37" s="50">
        <v>423017</v>
      </c>
      <c r="L37" s="53"/>
      <c r="N37" s="53"/>
    </row>
    <row r="38" spans="2:14" x14ac:dyDescent="0.3">
      <c r="B38" s="51" t="s">
        <v>39</v>
      </c>
      <c r="C38" s="51"/>
      <c r="D38" s="47">
        <v>2034</v>
      </c>
      <c r="E38" s="52" t="s">
        <v>40</v>
      </c>
      <c r="F38" s="52" t="s">
        <v>30</v>
      </c>
      <c r="G38" s="49">
        <v>12021</v>
      </c>
      <c r="H38" s="49">
        <v>1745007</v>
      </c>
      <c r="I38" s="49">
        <v>1757028</v>
      </c>
      <c r="J38" s="50">
        <v>1768109</v>
      </c>
      <c r="L38" s="53"/>
      <c r="N38" s="53"/>
    </row>
    <row r="39" spans="2:14" x14ac:dyDescent="0.3">
      <c r="B39" s="51" t="s">
        <v>41</v>
      </c>
      <c r="C39" s="51"/>
      <c r="D39" s="47">
        <v>2031</v>
      </c>
      <c r="E39" s="52" t="s">
        <v>42</v>
      </c>
      <c r="F39" s="52" t="s">
        <v>30</v>
      </c>
      <c r="G39" s="49">
        <v>6252</v>
      </c>
      <c r="H39" s="49">
        <v>1000000</v>
      </c>
      <c r="I39" s="49">
        <v>1006252</v>
      </c>
      <c r="J39" s="50">
        <v>1043906</v>
      </c>
      <c r="L39" s="53"/>
      <c r="N39" s="53"/>
    </row>
    <row r="40" spans="2:14" x14ac:dyDescent="0.3">
      <c r="B40" s="51" t="s">
        <v>43</v>
      </c>
      <c r="C40" s="51"/>
      <c r="D40" s="47">
        <v>2036</v>
      </c>
      <c r="E40" s="52" t="s">
        <v>44</v>
      </c>
      <c r="F40" s="52" t="s">
        <v>30</v>
      </c>
      <c r="G40" s="49">
        <v>4476</v>
      </c>
      <c r="H40" s="49">
        <v>1607476</v>
      </c>
      <c r="I40" s="49">
        <v>1611952</v>
      </c>
      <c r="J40" s="50">
        <v>1622148</v>
      </c>
      <c r="L40" s="53"/>
      <c r="N40" s="53"/>
    </row>
    <row r="41" spans="2:14" x14ac:dyDescent="0.3">
      <c r="B41" s="51" t="s">
        <v>45</v>
      </c>
      <c r="C41" s="51"/>
      <c r="D41" s="47">
        <v>2032</v>
      </c>
      <c r="E41" s="48" t="s">
        <v>46</v>
      </c>
      <c r="F41" s="48" t="s">
        <v>30</v>
      </c>
      <c r="G41" s="49">
        <v>10476</v>
      </c>
      <c r="H41" s="49">
        <v>1640000</v>
      </c>
      <c r="I41" s="49">
        <v>1650476</v>
      </c>
      <c r="J41" s="50">
        <v>1713575</v>
      </c>
      <c r="N41" s="53"/>
    </row>
    <row r="42" spans="2:14" x14ac:dyDescent="0.3">
      <c r="B42" s="51" t="s">
        <v>47</v>
      </c>
      <c r="C42" s="51"/>
      <c r="D42" s="47">
        <v>2040</v>
      </c>
      <c r="E42" s="52" t="s">
        <v>48</v>
      </c>
      <c r="F42" s="52" t="s">
        <v>30</v>
      </c>
      <c r="G42" s="49">
        <v>2839</v>
      </c>
      <c r="H42" s="49">
        <v>892515</v>
      </c>
      <c r="I42" s="49">
        <v>895354</v>
      </c>
      <c r="J42" s="50">
        <v>903363</v>
      </c>
      <c r="N42" s="53"/>
    </row>
    <row r="43" spans="2:14" x14ac:dyDescent="0.3">
      <c r="B43" s="51" t="s">
        <v>49</v>
      </c>
      <c r="C43" s="51"/>
      <c r="D43" s="47">
        <v>2030</v>
      </c>
      <c r="E43" s="52" t="s">
        <v>50</v>
      </c>
      <c r="F43" s="52" t="s">
        <v>30</v>
      </c>
      <c r="G43" s="49">
        <v>77555</v>
      </c>
      <c r="H43" s="49">
        <v>1143000</v>
      </c>
      <c r="I43" s="49">
        <v>1220555</v>
      </c>
      <c r="J43" s="50">
        <v>1178461</v>
      </c>
      <c r="N43" s="53"/>
    </row>
    <row r="44" spans="2:14" x14ac:dyDescent="0.3">
      <c r="B44" s="51" t="s">
        <v>51</v>
      </c>
      <c r="C44" s="51"/>
      <c r="D44" s="47">
        <v>2032</v>
      </c>
      <c r="E44" s="52" t="s">
        <v>52</v>
      </c>
      <c r="F44" s="52" t="s">
        <v>30</v>
      </c>
      <c r="G44" s="49">
        <v>51602</v>
      </c>
      <c r="H44" s="49">
        <v>752000</v>
      </c>
      <c r="I44" s="49">
        <v>803602</v>
      </c>
      <c r="J44" s="50">
        <v>775590</v>
      </c>
      <c r="N44" s="53"/>
    </row>
    <row r="45" spans="2:14" x14ac:dyDescent="0.3">
      <c r="B45" s="51" t="s">
        <v>53</v>
      </c>
      <c r="C45" s="51"/>
      <c r="D45" s="47">
        <v>2037</v>
      </c>
      <c r="E45" s="52" t="s">
        <v>54</v>
      </c>
      <c r="F45" s="52" t="s">
        <v>30</v>
      </c>
      <c r="G45" s="49">
        <v>48741</v>
      </c>
      <c r="H45" s="49">
        <v>2030964</v>
      </c>
      <c r="I45" s="49">
        <v>2079705</v>
      </c>
      <c r="J45" s="50">
        <v>2027403</v>
      </c>
    </row>
    <row r="46" spans="2:14" x14ac:dyDescent="0.3">
      <c r="B46" s="51" t="s">
        <v>55</v>
      </c>
      <c r="C46" s="51"/>
      <c r="D46" s="47">
        <v>2040</v>
      </c>
      <c r="E46" s="52" t="s">
        <v>56</v>
      </c>
      <c r="F46" s="52" t="s">
        <v>30</v>
      </c>
      <c r="G46" s="49">
        <v>11944</v>
      </c>
      <c r="H46" s="49">
        <v>507741</v>
      </c>
      <c r="I46" s="49">
        <v>519685</v>
      </c>
      <c r="J46" s="50">
        <v>506775</v>
      </c>
    </row>
    <row r="47" spans="2:14" x14ac:dyDescent="0.3">
      <c r="B47" s="46" t="s">
        <v>57</v>
      </c>
      <c r="C47" s="46"/>
      <c r="D47" s="47"/>
      <c r="E47" s="52"/>
      <c r="F47" s="52"/>
      <c r="G47" s="49"/>
      <c r="H47" s="49"/>
      <c r="I47" s="54"/>
      <c r="J47" s="55"/>
    </row>
    <row r="48" spans="2:14" x14ac:dyDescent="0.3">
      <c r="B48" s="51" t="s">
        <v>58</v>
      </c>
      <c r="C48" s="51"/>
      <c r="D48" s="47">
        <v>2031</v>
      </c>
      <c r="E48" s="52" t="s">
        <v>59</v>
      </c>
      <c r="F48" s="52" t="s">
        <v>30</v>
      </c>
      <c r="G48" s="49">
        <v>145727</v>
      </c>
      <c r="H48" s="49">
        <v>792122</v>
      </c>
      <c r="I48" s="49">
        <v>937849</v>
      </c>
      <c r="J48" s="50">
        <v>936126</v>
      </c>
    </row>
    <row r="49" spans="2:12" x14ac:dyDescent="0.3">
      <c r="B49" s="51" t="s">
        <v>35</v>
      </c>
      <c r="C49" s="51"/>
      <c r="D49" s="47">
        <v>2029</v>
      </c>
      <c r="E49" s="52" t="s">
        <v>60</v>
      </c>
      <c r="F49" s="52" t="s">
        <v>30</v>
      </c>
      <c r="G49" s="49">
        <v>8361</v>
      </c>
      <c r="H49" s="49">
        <v>200000</v>
      </c>
      <c r="I49" s="49">
        <v>208361</v>
      </c>
      <c r="J49" s="50">
        <v>201257</v>
      </c>
    </row>
    <row r="50" spans="2:12" x14ac:dyDescent="0.3">
      <c r="B50" s="51" t="s">
        <v>61</v>
      </c>
      <c r="C50" s="51"/>
      <c r="D50" s="47">
        <v>2035</v>
      </c>
      <c r="E50" s="52" t="s">
        <v>62</v>
      </c>
      <c r="F50" s="52" t="s">
        <v>30</v>
      </c>
      <c r="G50" s="49">
        <v>6011</v>
      </c>
      <c r="H50" s="49">
        <v>305400</v>
      </c>
      <c r="I50" s="49">
        <v>311411</v>
      </c>
      <c r="J50" s="50">
        <v>301985</v>
      </c>
    </row>
    <row r="51" spans="2:12" x14ac:dyDescent="0.3">
      <c r="B51" s="46" t="s">
        <v>22</v>
      </c>
      <c r="C51" s="46"/>
      <c r="D51" s="47"/>
      <c r="E51" s="52"/>
      <c r="F51" s="52"/>
      <c r="G51" s="49"/>
      <c r="H51" s="49"/>
      <c r="I51" s="49"/>
      <c r="J51" s="50"/>
    </row>
    <row r="52" spans="2:12" x14ac:dyDescent="0.3">
      <c r="B52" s="51" t="s">
        <v>63</v>
      </c>
      <c r="C52" s="51"/>
      <c r="D52" s="47">
        <v>2027</v>
      </c>
      <c r="E52" s="52" t="s">
        <v>64</v>
      </c>
      <c r="F52" s="52" t="s">
        <v>30</v>
      </c>
      <c r="G52" s="49">
        <v>254027</v>
      </c>
      <c r="H52" s="49">
        <v>233333</v>
      </c>
      <c r="I52" s="49">
        <v>487360</v>
      </c>
      <c r="J52" s="50">
        <v>469775</v>
      </c>
    </row>
    <row r="53" spans="2:12" x14ac:dyDescent="0.3">
      <c r="B53" s="51" t="s">
        <v>65</v>
      </c>
      <c r="C53" s="51"/>
      <c r="D53" s="47">
        <v>2029</v>
      </c>
      <c r="E53" s="52" t="s">
        <v>66</v>
      </c>
      <c r="F53" s="52" t="s">
        <v>30</v>
      </c>
      <c r="G53" s="49">
        <v>7392</v>
      </c>
      <c r="H53" s="49">
        <v>348440</v>
      </c>
      <c r="I53" s="49">
        <v>355832</v>
      </c>
      <c r="J53" s="50">
        <v>346229</v>
      </c>
    </row>
    <row r="54" spans="2:12" x14ac:dyDescent="0.3">
      <c r="B54" s="51" t="s">
        <v>67</v>
      </c>
      <c r="C54" s="51"/>
      <c r="D54" s="47">
        <v>2030</v>
      </c>
      <c r="E54" s="48" t="s">
        <v>68</v>
      </c>
      <c r="F54" s="48" t="s">
        <v>30</v>
      </c>
      <c r="G54" s="49">
        <v>3932</v>
      </c>
      <c r="H54" s="49">
        <v>625000</v>
      </c>
      <c r="I54" s="49">
        <v>628932</v>
      </c>
      <c r="J54" s="50">
        <v>652615</v>
      </c>
    </row>
    <row r="55" spans="2:12" x14ac:dyDescent="0.3">
      <c r="B55" s="51" t="s">
        <v>69</v>
      </c>
      <c r="C55" s="51"/>
      <c r="D55" s="47">
        <v>2037</v>
      </c>
      <c r="E55" s="56" t="s">
        <v>54</v>
      </c>
      <c r="F55" s="57" t="s">
        <v>30</v>
      </c>
      <c r="G55" s="58">
        <v>24370</v>
      </c>
      <c r="H55" s="58">
        <v>1015482</v>
      </c>
      <c r="I55" s="58">
        <v>1039852</v>
      </c>
      <c r="J55" s="58">
        <v>1013701</v>
      </c>
    </row>
    <row r="56" spans="2:12" x14ac:dyDescent="0.3">
      <c r="B56" s="51" t="s">
        <v>70</v>
      </c>
      <c r="C56" s="51"/>
      <c r="D56" s="47">
        <v>2040</v>
      </c>
      <c r="E56" s="56" t="s">
        <v>56</v>
      </c>
      <c r="F56" s="57" t="s">
        <v>30</v>
      </c>
      <c r="G56" s="58">
        <v>11944</v>
      </c>
      <c r="H56" s="58">
        <v>507741</v>
      </c>
      <c r="I56" s="58">
        <v>519685</v>
      </c>
      <c r="J56" s="58">
        <v>506775</v>
      </c>
    </row>
    <row r="57" spans="2:12" x14ac:dyDescent="0.3">
      <c r="B57" s="51" t="s">
        <v>71</v>
      </c>
      <c r="C57" s="51"/>
      <c r="D57" s="47"/>
      <c r="E57" s="59"/>
      <c r="F57" s="60"/>
      <c r="G57" s="61">
        <v>-963</v>
      </c>
      <c r="H57" s="61">
        <v>-10599</v>
      </c>
      <c r="I57" s="61">
        <v>-11562</v>
      </c>
      <c r="J57" s="61">
        <v>-12607</v>
      </c>
    </row>
    <row r="58" spans="2:12" x14ac:dyDescent="0.3">
      <c r="B58" s="51" t="s">
        <v>72</v>
      </c>
      <c r="C58" s="51"/>
      <c r="D58" s="47"/>
      <c r="E58" s="52"/>
      <c r="F58" s="52"/>
      <c r="G58" s="49">
        <v>-5040</v>
      </c>
      <c r="H58" s="49">
        <v>-292986</v>
      </c>
      <c r="I58" s="49">
        <v>-298026</v>
      </c>
      <c r="J58" s="50">
        <v>-307439</v>
      </c>
    </row>
    <row r="59" spans="2:12" x14ac:dyDescent="0.3">
      <c r="B59" s="46" t="s">
        <v>73</v>
      </c>
      <c r="C59" s="46"/>
      <c r="D59" s="47"/>
      <c r="E59" s="48"/>
      <c r="F59" s="48"/>
      <c r="G59" s="62">
        <v>2867598</v>
      </c>
      <c r="H59" s="62">
        <v>16527380</v>
      </c>
      <c r="I59" s="62">
        <v>19394978</v>
      </c>
      <c r="J59" s="63">
        <v>19241150</v>
      </c>
    </row>
    <row r="60" spans="2:12" ht="15" customHeight="1" x14ac:dyDescent="0.3">
      <c r="B60" s="46" t="s">
        <v>74</v>
      </c>
      <c r="C60" s="46"/>
      <c r="D60" s="47"/>
      <c r="E60" s="59"/>
      <c r="F60" s="60"/>
      <c r="G60" s="64">
        <v>3083137</v>
      </c>
      <c r="H60" s="64">
        <v>16527380</v>
      </c>
      <c r="I60" s="64">
        <v>19610517</v>
      </c>
      <c r="J60" s="64">
        <v>19465331</v>
      </c>
      <c r="L60" s="26"/>
    </row>
    <row r="61" spans="2:12" ht="15" customHeight="1" x14ac:dyDescent="0.3">
      <c r="B61" s="46"/>
      <c r="C61" s="46"/>
      <c r="D61" s="65"/>
      <c r="E61" s="60"/>
      <c r="F61" s="60"/>
      <c r="G61" s="64"/>
      <c r="H61" s="64"/>
      <c r="I61" s="64"/>
      <c r="J61" s="64"/>
      <c r="L61" s="26"/>
    </row>
    <row r="62" spans="2:12" ht="15" customHeight="1" x14ac:dyDescent="0.3">
      <c r="L62" s="26"/>
    </row>
    <row r="63" spans="2:12" ht="15" customHeight="1" x14ac:dyDescent="0.3">
      <c r="B63" s="66"/>
      <c r="C63" s="66"/>
      <c r="D63" s="66"/>
      <c r="E63" s="66"/>
      <c r="F63" s="66"/>
      <c r="G63" s="66"/>
      <c r="H63" s="66"/>
      <c r="I63" s="66"/>
      <c r="J63" s="66"/>
      <c r="L63" s="26"/>
    </row>
    <row r="64" spans="2:12" ht="15" customHeight="1" x14ac:dyDescent="0.3">
      <c r="B64" s="66"/>
      <c r="C64" s="66"/>
      <c r="D64" s="66"/>
      <c r="E64" s="66"/>
      <c r="F64" s="66"/>
      <c r="G64" s="66"/>
      <c r="H64" s="66"/>
      <c r="I64" s="66"/>
      <c r="J64" s="66"/>
      <c r="L64" s="26"/>
    </row>
    <row r="65" spans="2:27" ht="15" customHeight="1" x14ac:dyDescent="0.3">
      <c r="B65" s="67"/>
      <c r="L65" s="26"/>
    </row>
    <row r="66" spans="2:27" x14ac:dyDescent="0.3">
      <c r="K66" s="26"/>
      <c r="L66" s="26"/>
    </row>
    <row r="67" spans="2:27" x14ac:dyDescent="0.3">
      <c r="H67" s="26"/>
      <c r="I67" s="26"/>
      <c r="J67" s="26"/>
      <c r="K67" s="26"/>
      <c r="L67" s="26"/>
    </row>
    <row r="68" spans="2:27" x14ac:dyDescent="0.3">
      <c r="G68" s="19"/>
      <c r="H68" s="19"/>
      <c r="I68" s="19"/>
      <c r="J68" s="19"/>
      <c r="K68" s="19"/>
    </row>
    <row r="69" spans="2:27" x14ac:dyDescent="0.3">
      <c r="B69" s="3" t="s">
        <v>0</v>
      </c>
      <c r="C69" s="3"/>
      <c r="D69" s="3"/>
      <c r="E69" s="3"/>
      <c r="F69" s="3"/>
      <c r="G69" s="19"/>
      <c r="H69" s="3"/>
    </row>
    <row r="70" spans="2:27" x14ac:dyDescent="0.3">
      <c r="B70" s="68" t="s">
        <v>75</v>
      </c>
      <c r="C70" s="69" t="s">
        <v>76</v>
      </c>
      <c r="D70" s="69">
        <v>2025</v>
      </c>
      <c r="E70" s="69" t="s">
        <v>77</v>
      </c>
      <c r="F70" s="69" t="s">
        <v>78</v>
      </c>
      <c r="G70" s="69" t="s">
        <v>79</v>
      </c>
      <c r="H70" s="69">
        <v>2024</v>
      </c>
      <c r="I70" s="69" t="s">
        <v>80</v>
      </c>
      <c r="J70" s="69" t="s">
        <v>81</v>
      </c>
      <c r="K70" s="69" t="s">
        <v>82</v>
      </c>
      <c r="L70" s="69">
        <v>2023</v>
      </c>
      <c r="M70" s="69" t="s">
        <v>83</v>
      </c>
      <c r="N70" s="70" t="s">
        <v>84</v>
      </c>
      <c r="O70" s="71" t="s">
        <v>85</v>
      </c>
      <c r="P70" s="71">
        <v>2022</v>
      </c>
      <c r="Q70" s="69" t="s">
        <v>86</v>
      </c>
      <c r="R70" s="70" t="s">
        <v>87</v>
      </c>
      <c r="S70" s="71" t="s">
        <v>88</v>
      </c>
      <c r="T70" s="71">
        <v>2021</v>
      </c>
      <c r="U70" s="69" t="s">
        <v>89</v>
      </c>
      <c r="V70" s="70" t="s">
        <v>90</v>
      </c>
      <c r="W70" s="71" t="s">
        <v>91</v>
      </c>
      <c r="X70" s="71">
        <v>2020</v>
      </c>
      <c r="Y70" s="71" t="s">
        <v>92</v>
      </c>
      <c r="Z70" s="71" t="s">
        <v>93</v>
      </c>
      <c r="AA70" s="71" t="s">
        <v>94</v>
      </c>
    </row>
    <row r="71" spans="2:27" x14ac:dyDescent="0.3">
      <c r="B71" s="72" t="s">
        <v>95</v>
      </c>
      <c r="C71" s="73">
        <f>J13</f>
        <v>215539</v>
      </c>
      <c r="D71" s="73">
        <v>224181</v>
      </c>
      <c r="E71" s="73">
        <v>214186</v>
      </c>
      <c r="F71" s="73">
        <v>0</v>
      </c>
      <c r="G71" s="73">
        <v>0</v>
      </c>
      <c r="H71" s="73">
        <v>0</v>
      </c>
      <c r="I71" s="73">
        <v>2147796</v>
      </c>
      <c r="J71" s="73">
        <v>2133148</v>
      </c>
      <c r="K71" s="73">
        <v>1968173</v>
      </c>
      <c r="L71" s="73">
        <v>1854093</v>
      </c>
      <c r="M71" s="73">
        <v>3911139</v>
      </c>
      <c r="N71" s="73">
        <v>3662763</v>
      </c>
      <c r="O71" s="73">
        <v>3964520</v>
      </c>
      <c r="P71" s="73">
        <v>3959805</v>
      </c>
      <c r="Q71" s="73">
        <v>5577738</v>
      </c>
      <c r="R71" s="73">
        <v>5259126</v>
      </c>
      <c r="S71" s="73">
        <v>4882483</v>
      </c>
      <c r="T71" s="73">
        <v>5601097</v>
      </c>
      <c r="U71" s="73">
        <v>5605439</v>
      </c>
      <c r="V71" s="73">
        <v>7523214</v>
      </c>
      <c r="W71" s="73">
        <v>8819606</v>
      </c>
      <c r="X71" s="73">
        <v>7824706</v>
      </c>
      <c r="Y71" s="73">
        <v>8728334</v>
      </c>
      <c r="Z71" s="73">
        <v>8244066</v>
      </c>
      <c r="AA71" s="73">
        <v>8048277</v>
      </c>
    </row>
    <row r="72" spans="2:27" x14ac:dyDescent="0.3">
      <c r="B72" s="72" t="s">
        <v>96</v>
      </c>
      <c r="C72" s="74">
        <v>0</v>
      </c>
      <c r="D72" s="74">
        <v>0</v>
      </c>
      <c r="E72" s="75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256</v>
      </c>
      <c r="N72" s="76">
        <v>765</v>
      </c>
      <c r="O72" s="76">
        <v>1572</v>
      </c>
      <c r="P72" s="76">
        <v>2380</v>
      </c>
      <c r="Q72" s="76">
        <v>60768</v>
      </c>
      <c r="R72" s="76">
        <v>59550</v>
      </c>
      <c r="S72" s="76">
        <v>58650</v>
      </c>
      <c r="T72" s="76">
        <v>58077</v>
      </c>
      <c r="U72" s="76">
        <v>57876</v>
      </c>
      <c r="V72" s="76">
        <v>74684</v>
      </c>
      <c r="W72" s="76">
        <v>83897</v>
      </c>
      <c r="X72" s="76">
        <v>90301</v>
      </c>
      <c r="Y72" s="76">
        <v>217112</v>
      </c>
      <c r="Z72" s="76">
        <v>1128089</v>
      </c>
      <c r="AA72" s="76">
        <v>1123465</v>
      </c>
    </row>
    <row r="73" spans="2:27" x14ac:dyDescent="0.3">
      <c r="B73" s="72" t="s">
        <v>26</v>
      </c>
      <c r="C73" s="73">
        <f>SUM(C71:C72)</f>
        <v>215539</v>
      </c>
      <c r="D73" s="73">
        <v>224181</v>
      </c>
      <c r="E73" s="73">
        <v>214186</v>
      </c>
      <c r="F73" s="77"/>
      <c r="G73" s="77">
        <v>0</v>
      </c>
      <c r="H73" s="77">
        <v>0</v>
      </c>
      <c r="I73" s="77">
        <v>2147796</v>
      </c>
      <c r="J73" s="77">
        <v>2133148</v>
      </c>
      <c r="K73" s="77">
        <v>1968173</v>
      </c>
      <c r="L73" s="77">
        <v>1854093</v>
      </c>
      <c r="M73" s="77">
        <v>3911395</v>
      </c>
      <c r="N73" s="77">
        <v>3663528</v>
      </c>
      <c r="O73" s="78">
        <v>3966092</v>
      </c>
      <c r="P73" s="78">
        <v>3962185</v>
      </c>
      <c r="Q73" s="78">
        <v>5638506</v>
      </c>
      <c r="R73" s="78">
        <v>5318676</v>
      </c>
      <c r="S73" s="78">
        <v>4941133</v>
      </c>
      <c r="T73" s="78">
        <v>5659174</v>
      </c>
      <c r="U73" s="78">
        <v>5663315</v>
      </c>
      <c r="V73" s="78">
        <v>7597898</v>
      </c>
      <c r="W73" s="78">
        <v>8903503</v>
      </c>
      <c r="X73" s="78">
        <v>7915007</v>
      </c>
      <c r="Y73" s="78">
        <v>8945446</v>
      </c>
      <c r="Z73" s="78">
        <v>9372155</v>
      </c>
      <c r="AA73" s="78">
        <v>9171742</v>
      </c>
    </row>
    <row r="74" spans="2:27" x14ac:dyDescent="0.3">
      <c r="B74" s="51" t="s">
        <v>73</v>
      </c>
      <c r="C74" s="79">
        <f>I59</f>
        <v>19394978</v>
      </c>
      <c r="D74" s="79">
        <v>19241150</v>
      </c>
      <c r="E74" s="80">
        <v>15197203</v>
      </c>
      <c r="F74" s="79">
        <v>15263937</v>
      </c>
      <c r="G74" s="79">
        <v>15242574</v>
      </c>
      <c r="H74" s="79">
        <v>12279300</v>
      </c>
      <c r="I74" s="79">
        <v>11986477</v>
      </c>
      <c r="J74" s="79">
        <v>9510290</v>
      </c>
      <c r="K74" s="79">
        <v>9657701</v>
      </c>
      <c r="L74" s="79">
        <v>7977046</v>
      </c>
      <c r="M74" s="79">
        <v>8194519</v>
      </c>
      <c r="N74" s="79">
        <v>8167518</v>
      </c>
      <c r="O74" s="73">
        <v>6313225</v>
      </c>
      <c r="P74" s="73">
        <v>6617313</v>
      </c>
      <c r="Q74" s="73">
        <v>5730446</v>
      </c>
      <c r="R74" s="73">
        <v>5866169</v>
      </c>
      <c r="S74" s="73">
        <v>4908563</v>
      </c>
      <c r="T74" s="73">
        <v>5704789</v>
      </c>
      <c r="U74" s="73">
        <v>5687938</v>
      </c>
      <c r="V74" s="73">
        <v>5721090</v>
      </c>
      <c r="W74" s="73">
        <v>5762000</v>
      </c>
      <c r="X74" s="73">
        <v>7105551</v>
      </c>
      <c r="Y74" s="73">
        <v>7161295</v>
      </c>
      <c r="Z74" s="73">
        <v>6490274</v>
      </c>
      <c r="AA74" s="73">
        <v>6590832</v>
      </c>
    </row>
    <row r="75" spans="2:27" ht="15" thickBot="1" x14ac:dyDescent="0.35">
      <c r="B75" s="81" t="s">
        <v>74</v>
      </c>
      <c r="C75" s="82">
        <f>SUM(C73:C74)</f>
        <v>19610517</v>
      </c>
      <c r="D75" s="82">
        <v>19465331</v>
      </c>
      <c r="E75" s="82">
        <v>15411389</v>
      </c>
      <c r="F75" s="82">
        <v>15263937</v>
      </c>
      <c r="G75" s="82">
        <v>15242574</v>
      </c>
      <c r="H75" s="82">
        <v>12279300</v>
      </c>
      <c r="I75" s="82">
        <v>14134273</v>
      </c>
      <c r="J75" s="82">
        <v>11643438</v>
      </c>
      <c r="K75" s="82">
        <v>11625874</v>
      </c>
      <c r="L75" s="82">
        <v>9831139</v>
      </c>
      <c r="M75" s="82">
        <v>12105914</v>
      </c>
      <c r="N75" s="82">
        <v>11831046</v>
      </c>
      <c r="O75" s="83">
        <v>10279317</v>
      </c>
      <c r="P75" s="83">
        <v>10579498</v>
      </c>
      <c r="Q75" s="83">
        <v>11368952</v>
      </c>
      <c r="R75" s="83">
        <v>11184845</v>
      </c>
      <c r="S75" s="83">
        <v>9849696</v>
      </c>
      <c r="T75" s="83">
        <v>11363963</v>
      </c>
      <c r="U75" s="83">
        <v>11351253</v>
      </c>
      <c r="V75" s="83">
        <v>13318988</v>
      </c>
      <c r="W75" s="83">
        <v>14665503</v>
      </c>
      <c r="X75" s="83">
        <v>15020558</v>
      </c>
      <c r="Y75" s="83">
        <v>16106741</v>
      </c>
      <c r="Z75" s="83">
        <v>15862429</v>
      </c>
      <c r="AA75" s="83">
        <v>15762574</v>
      </c>
    </row>
    <row r="76" spans="2:27" ht="15" thickTop="1" x14ac:dyDescent="0.3">
      <c r="C76" s="19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</row>
    <row r="77" spans="2:27" x14ac:dyDescent="0.3">
      <c r="B77" s="8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</row>
    <row r="78" spans="2:27" x14ac:dyDescent="0.3">
      <c r="C78" s="19"/>
      <c r="D78" s="86"/>
      <c r="E78" s="86"/>
      <c r="F78" s="86"/>
      <c r="G78" s="86"/>
    </row>
    <row r="79" spans="2:27" x14ac:dyDescent="0.3">
      <c r="B79" s="3" t="s">
        <v>0</v>
      </c>
      <c r="C79" s="3"/>
      <c r="E79" s="3"/>
      <c r="F79" s="3"/>
      <c r="G79" s="3"/>
      <c r="H79" s="3"/>
      <c r="I79" s="3"/>
      <c r="J79" s="3"/>
      <c r="K79" s="3"/>
    </row>
    <row r="80" spans="2:27" x14ac:dyDescent="0.3">
      <c r="B80" s="68" t="s">
        <v>75</v>
      </c>
      <c r="C80" s="69" t="s">
        <v>76</v>
      </c>
      <c r="D80" s="69">
        <v>2025</v>
      </c>
      <c r="E80" s="69" t="s">
        <v>77</v>
      </c>
      <c r="F80" s="69" t="s">
        <v>78</v>
      </c>
      <c r="G80" s="69" t="s">
        <v>79</v>
      </c>
      <c r="H80" s="69">
        <v>2024</v>
      </c>
      <c r="I80" s="69" t="str">
        <f>I70</f>
        <v>9M24</v>
      </c>
      <c r="J80" s="70" t="s">
        <v>81</v>
      </c>
      <c r="K80" s="69" t="s">
        <v>82</v>
      </c>
      <c r="L80" s="69">
        <v>2023</v>
      </c>
      <c r="M80" s="69" t="s">
        <v>83</v>
      </c>
      <c r="N80" s="70" t="s">
        <v>84</v>
      </c>
      <c r="O80" s="71" t="s">
        <v>85</v>
      </c>
      <c r="P80" s="71">
        <v>2022</v>
      </c>
      <c r="Q80" s="69" t="s">
        <v>86</v>
      </c>
      <c r="R80" s="70" t="s">
        <v>87</v>
      </c>
      <c r="S80" s="71" t="s">
        <v>88</v>
      </c>
      <c r="T80" s="71">
        <v>2021</v>
      </c>
      <c r="U80" s="69" t="s">
        <v>89</v>
      </c>
      <c r="V80" s="70" t="s">
        <v>90</v>
      </c>
      <c r="W80" s="71" t="s">
        <v>91</v>
      </c>
      <c r="X80" s="71">
        <v>2020</v>
      </c>
      <c r="Y80" s="71" t="s">
        <v>92</v>
      </c>
      <c r="Z80" s="71" t="s">
        <v>93</v>
      </c>
      <c r="AA80" s="71" t="s">
        <v>94</v>
      </c>
    </row>
    <row r="81" spans="2:27" x14ac:dyDescent="0.3">
      <c r="B81" s="72" t="s">
        <v>97</v>
      </c>
      <c r="C81" s="74">
        <f>C75</f>
        <v>19610517</v>
      </c>
      <c r="D81" s="74">
        <v>19465331</v>
      </c>
      <c r="E81" s="74">
        <v>15411389</v>
      </c>
      <c r="F81" s="74">
        <v>15263937</v>
      </c>
      <c r="G81" s="74">
        <v>15242574</v>
      </c>
      <c r="H81" s="74">
        <v>12279300</v>
      </c>
      <c r="I81" s="74">
        <v>14134273</v>
      </c>
      <c r="J81" s="74">
        <v>11643438</v>
      </c>
      <c r="K81" s="74">
        <v>11625874</v>
      </c>
      <c r="L81" s="74">
        <v>9831139</v>
      </c>
      <c r="M81" s="74">
        <v>12105914</v>
      </c>
      <c r="N81" s="87">
        <v>11831046</v>
      </c>
      <c r="O81" s="88">
        <v>10279317</v>
      </c>
      <c r="P81" s="88">
        <v>10579498</v>
      </c>
      <c r="Q81" s="88">
        <v>11368952</v>
      </c>
      <c r="R81" s="88">
        <v>11184845</v>
      </c>
      <c r="S81" s="88">
        <v>9849696</v>
      </c>
      <c r="T81" s="88">
        <v>11363963</v>
      </c>
      <c r="U81" s="88">
        <v>11351253</v>
      </c>
      <c r="V81" s="88">
        <v>13318988</v>
      </c>
      <c r="W81" s="88">
        <v>14665503</v>
      </c>
      <c r="X81" s="88">
        <v>15020558</v>
      </c>
      <c r="Y81" s="88">
        <v>16106741</v>
      </c>
      <c r="Z81" s="88">
        <v>15862429</v>
      </c>
      <c r="AA81" s="88">
        <v>15762574</v>
      </c>
    </row>
    <row r="82" spans="2:27" x14ac:dyDescent="0.3">
      <c r="B82" s="72" t="s">
        <v>98</v>
      </c>
      <c r="C82" s="87">
        <f>-'[1]BP (Ativo)'!C12</f>
        <v>-1377560</v>
      </c>
      <c r="D82" s="87">
        <v>-1901636</v>
      </c>
      <c r="E82" s="87">
        <v>-1451684</v>
      </c>
      <c r="F82" s="87">
        <v>-1757787</v>
      </c>
      <c r="G82" s="87">
        <v>-3244030</v>
      </c>
      <c r="H82" s="87">
        <v>-1898224</v>
      </c>
      <c r="I82" s="87">
        <v>-3660787</v>
      </c>
      <c r="J82" s="87">
        <v>-1564249</v>
      </c>
      <c r="K82" s="87">
        <v>-2177401</v>
      </c>
      <c r="L82" s="87">
        <v>-1537482</v>
      </c>
      <c r="M82" s="87">
        <v>-2355680</v>
      </c>
      <c r="N82" s="87">
        <v>-2182819</v>
      </c>
      <c r="O82" s="88">
        <v>-1600178</v>
      </c>
      <c r="P82" s="88">
        <v>-1440661</v>
      </c>
      <c r="Q82" s="88">
        <v>-1990712</v>
      </c>
      <c r="R82" s="88">
        <v>-1867781</v>
      </c>
      <c r="S82" s="88">
        <v>-1409372</v>
      </c>
      <c r="T82" s="88">
        <v>-825208</v>
      </c>
      <c r="U82" s="88">
        <v>-827784</v>
      </c>
      <c r="V82" s="88">
        <v>-2661596</v>
      </c>
      <c r="W82" s="88">
        <v>-3332411</v>
      </c>
      <c r="X82" s="88">
        <v>-1680397</v>
      </c>
      <c r="Y82" s="88">
        <v>-1420751</v>
      </c>
      <c r="Z82" s="88">
        <v>-971314</v>
      </c>
      <c r="AA82" s="88">
        <v>-795731</v>
      </c>
    </row>
    <row r="83" spans="2:27" x14ac:dyDescent="0.3">
      <c r="B83" s="72" t="s">
        <v>99</v>
      </c>
      <c r="C83" s="87">
        <f>-'[1]BP (Ativo)'!C13</f>
        <v>-414962</v>
      </c>
      <c r="D83" s="87">
        <v>-759702</v>
      </c>
      <c r="E83" s="87">
        <v>-865359</v>
      </c>
      <c r="F83" s="87">
        <v>-1277509</v>
      </c>
      <c r="G83" s="87">
        <v>-1511057</v>
      </c>
      <c r="H83" s="87">
        <v>-492519</v>
      </c>
      <c r="I83" s="87">
        <v>-3091303</v>
      </c>
      <c r="J83" s="87">
        <v>-1431008</v>
      </c>
      <c r="K83" s="87">
        <v>-2376087</v>
      </c>
      <c r="L83" s="87">
        <v>-773982</v>
      </c>
      <c r="M83" s="87">
        <v>-1812392</v>
      </c>
      <c r="N83" s="87">
        <v>-1681785</v>
      </c>
      <c r="O83" s="88">
        <v>-1494006</v>
      </c>
      <c r="P83" s="88">
        <v>-1878177</v>
      </c>
      <c r="Q83" s="88">
        <v>-2913708</v>
      </c>
      <c r="R83" s="88">
        <v>-1924612</v>
      </c>
      <c r="S83" s="88">
        <v>-1165861</v>
      </c>
      <c r="T83" s="88">
        <v>-2077818</v>
      </c>
      <c r="U83" s="88">
        <v>-3027479</v>
      </c>
      <c r="V83" s="88">
        <v>-4336479</v>
      </c>
      <c r="W83" s="88">
        <v>-2848692</v>
      </c>
      <c r="X83" s="88">
        <v>-4125063</v>
      </c>
      <c r="Y83" s="88">
        <v>-4098637</v>
      </c>
      <c r="Z83" s="88">
        <v>-2733920</v>
      </c>
      <c r="AA83" s="88">
        <v>-1644895</v>
      </c>
    </row>
    <row r="84" spans="2:27" x14ac:dyDescent="0.3">
      <c r="B84" s="72" t="s">
        <v>100</v>
      </c>
      <c r="C84" s="87">
        <v>26027</v>
      </c>
      <c r="D84" s="87">
        <v>-8508</v>
      </c>
      <c r="E84" s="87">
        <v>-10172</v>
      </c>
      <c r="F84" s="87">
        <v>0</v>
      </c>
      <c r="G84" s="87">
        <v>0</v>
      </c>
      <c r="H84" s="87">
        <v>0</v>
      </c>
      <c r="I84" s="87">
        <v>-499910</v>
      </c>
      <c r="J84" s="87">
        <v>-486625</v>
      </c>
      <c r="K84" s="87">
        <v>-410083</v>
      </c>
      <c r="L84" s="87">
        <v>-368051</v>
      </c>
      <c r="M84" s="87">
        <v>-336789</v>
      </c>
      <c r="N84" s="87">
        <v>-234362</v>
      </c>
      <c r="O84" s="88">
        <v>-599483</v>
      </c>
      <c r="P84" s="88">
        <v>-612208</v>
      </c>
      <c r="Q84" s="88">
        <v>-721095</v>
      </c>
      <c r="R84" s="88">
        <v>-846524</v>
      </c>
      <c r="S84" s="88">
        <v>-756399</v>
      </c>
      <c r="T84" s="88">
        <v>-1213046</v>
      </c>
      <c r="U84" s="88">
        <v>-1302639</v>
      </c>
      <c r="V84" s="88">
        <v>-1290704</v>
      </c>
      <c r="W84" s="88">
        <v>-2761582</v>
      </c>
      <c r="X84" s="88">
        <v>-2948930</v>
      </c>
      <c r="Y84" s="88">
        <v>-3284142</v>
      </c>
      <c r="Z84" s="88">
        <v>-3281491</v>
      </c>
      <c r="AA84" s="88">
        <v>-3005184</v>
      </c>
    </row>
    <row r="85" spans="2:27" ht="15" thickBot="1" x14ac:dyDescent="0.35">
      <c r="B85" s="81" t="s">
        <v>101</v>
      </c>
      <c r="C85" s="89">
        <f>SUM(C81:C84)</f>
        <v>17844022</v>
      </c>
      <c r="D85" s="89">
        <f>SUM(D81:D84)</f>
        <v>16795485</v>
      </c>
      <c r="E85" s="89">
        <v>13084174</v>
      </c>
      <c r="F85" s="89">
        <v>12228641</v>
      </c>
      <c r="G85" s="89">
        <v>10487487</v>
      </c>
      <c r="H85" s="89">
        <v>9888557</v>
      </c>
      <c r="I85" s="89">
        <v>6882273</v>
      </c>
      <c r="J85" s="89">
        <v>8161556</v>
      </c>
      <c r="K85" s="89">
        <v>6662303</v>
      </c>
      <c r="L85" s="89">
        <v>7151624</v>
      </c>
      <c r="M85" s="89">
        <v>7601053</v>
      </c>
      <c r="N85" s="90">
        <v>7732080</v>
      </c>
      <c r="O85" s="90">
        <v>6585650</v>
      </c>
      <c r="P85" s="90">
        <v>6648452</v>
      </c>
      <c r="Q85" s="90">
        <v>5743437</v>
      </c>
      <c r="R85" s="90">
        <v>6545928</v>
      </c>
      <c r="S85" s="90">
        <v>6518064</v>
      </c>
      <c r="T85" s="90">
        <v>7247891</v>
      </c>
      <c r="U85" s="90">
        <v>6193351</v>
      </c>
      <c r="V85" s="90">
        <v>5030209</v>
      </c>
      <c r="W85" s="90">
        <v>5722818</v>
      </c>
      <c r="X85" s="90">
        <v>6266168</v>
      </c>
      <c r="Y85" s="90">
        <v>7303211</v>
      </c>
      <c r="Z85" s="90">
        <v>8875704</v>
      </c>
      <c r="AA85" s="90">
        <v>10316764</v>
      </c>
    </row>
    <row r="86" spans="2:27" ht="9.75" customHeight="1" thickTop="1" x14ac:dyDescent="0.3"/>
    <row r="87" spans="2:27" x14ac:dyDescent="0.3">
      <c r="B87" s="91" t="s">
        <v>102</v>
      </c>
      <c r="C87" s="91"/>
      <c r="D87" s="91"/>
      <c r="E87" s="91"/>
      <c r="F87" s="91"/>
      <c r="G87" s="91"/>
    </row>
    <row r="88" spans="2:27" x14ac:dyDescent="0.3">
      <c r="B88" s="8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2:27" x14ac:dyDescent="0.3">
      <c r="B89" s="8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2:27" x14ac:dyDescent="0.3">
      <c r="B90" s="85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2:27" x14ac:dyDescent="0.3">
      <c r="B91" s="85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2:27" x14ac:dyDescent="0.3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2:27" x14ac:dyDescent="0.3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2:27" x14ac:dyDescent="0.3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2:27" x14ac:dyDescent="0.3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</sheetData>
  <mergeCells count="7">
    <mergeCell ref="B4:L6"/>
    <mergeCell ref="B25:B27"/>
    <mergeCell ref="D25:D27"/>
    <mergeCell ref="E25:E27"/>
    <mergeCell ref="F25:F27"/>
    <mergeCell ref="G25:J25"/>
    <mergeCell ref="G26:I26"/>
  </mergeCells>
  <conditionalFormatting sqref="B71:B73 B75">
    <cfRule type="expression" dxfId="6" priority="7">
      <formula>MOD(ROW(),2)=0</formula>
    </cfRule>
  </conditionalFormatting>
  <conditionalFormatting sqref="B28:J61 B65 B74">
    <cfRule type="expression" dxfId="5" priority="6">
      <formula>MOD(ROW(),2)=0</formula>
    </cfRule>
  </conditionalFormatting>
  <conditionalFormatting sqref="B81:AA85">
    <cfRule type="expression" dxfId="4" priority="3">
      <formula>MOD(ROW(),2)=0</formula>
    </cfRule>
  </conditionalFormatting>
  <conditionalFormatting sqref="C71:AA75">
    <cfRule type="expression" dxfId="3" priority="2">
      <formula>MOD(ROW(),2)=0</formula>
    </cfRule>
  </conditionalFormatting>
  <conditionalFormatting sqref="D16:D17">
    <cfRule type="expression" dxfId="2" priority="1">
      <formula>MOD(ROW(),2)=0</formula>
    </cfRule>
  </conditionalFormatting>
  <conditionalFormatting sqref="D12:J15 B12:C21 E16:J17 D18:J20">
    <cfRule type="expression" dxfId="1" priority="4">
      <formula>MOD(ROW(),2)=0</formula>
    </cfRule>
  </conditionalFormatting>
  <conditionalFormatting sqref="D22:L22 K23:L23 L60:L65 K66:L66 H67:L67 L76:AA76 M77:AA77 M90:Z90 D91:Z91">
    <cfRule type="cellIs" dxfId="0" priority="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Endividamento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Melo</dc:creator>
  <cp:lastModifiedBy>João Melo</cp:lastModifiedBy>
  <dcterms:created xsi:type="dcterms:W3CDTF">2026-05-08T03:25:59Z</dcterms:created>
  <dcterms:modified xsi:type="dcterms:W3CDTF">2026-05-08T03:27:06Z</dcterms:modified>
</cp:coreProperties>
</file>