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SA\RI\RI_DADOS\1_Informacoes_Tecnicas_e_Financeiras\1. Resultados\2020\1 - Tabelas Release\Cemig Consolidado\2021\1T2021\"/>
    </mc:Choice>
  </mc:AlternateContent>
  <bookViews>
    <workbookView xWindow="0" yWindow="0" windowWidth="19200" windowHeight="7755" tabRatio="827"/>
  </bookViews>
  <sheets>
    <sheet name="Cemig (Índice)" sheetId="1" r:id="rId1"/>
    <sheet name="1.1 RAP 2020-2021 " sheetId="3" r:id="rId2"/>
    <sheet name="1.2 Plants" sheetId="4" r:id="rId3"/>
    <sheet name="1.3 Sources and uses of elect" sheetId="5" r:id="rId4"/>
    <sheet name="1.4 Energy Market" sheetId="6" r:id="rId5"/>
    <sheet name="1.5 Energy purchased for resale" sheetId="19" r:id="rId6"/>
    <sheet name="1.6 Energy losses " sheetId="7" r:id="rId7"/>
    <sheet name="1.7 DEC _ FEC" sheetId="8" r:id="rId8"/>
    <sheet name="1.8 Receivables Colletion Index" sheetId="20" r:id="rId9"/>
    <sheet name="2.1 Revenue" sheetId="9" r:id="rId10"/>
    <sheet name="2.2 Operating Expenses" sheetId="10" r:id="rId11"/>
    <sheet name="2.3 EBITDA" sheetId="11" r:id="rId12"/>
    <sheet name="2.4 Finance income and expenses" sheetId="12" r:id="rId13"/>
    <sheet name="2.5 Indebtedness" sheetId="13" r:id="rId14"/>
    <sheet name="2.6 Indebtedness (Debentures)" sheetId="21" r:id="rId15"/>
    <sheet name="2.7 Investiments" sheetId="14" r:id="rId16"/>
    <sheet name="3.1 Asset" sheetId="15" r:id="rId17"/>
    <sheet name="3.2 Liabilities" sheetId="16" r:id="rId18"/>
    <sheet name="4.1 Statements of Income" sheetId="17" r:id="rId19"/>
    <sheet name="5. Cash Flows" sheetId="18" r:id="rId20"/>
    <sheet name="6. Our Shares" sheetId="22" r:id="rId21"/>
  </sheets>
  <externalReferences>
    <externalReference r:id="rId22"/>
    <externalReference r:id="rId23"/>
    <externalReference r:id="rId24"/>
  </externalReferences>
  <definedNames>
    <definedName name="_Hlk160453777" localSheetId="10">'2.2 Operating Expenses'!$B$11</definedName>
    <definedName name="_Toc223922453" localSheetId="5">'1.5 Energy purchased for resale'!$B$7</definedName>
    <definedName name="_Toc229977613" localSheetId="19">'5. Cash Flows'!$B$7</definedName>
    <definedName name="_Toc229977613" localSheetId="20">'6. Our Shares'!$B$7</definedName>
    <definedName name="_Toc282006926" localSheetId="17">'3.2 Liabilities'!$B$6</definedName>
    <definedName name="_Toc282006927" localSheetId="17">'3.2 Liabilities'!$B$7</definedName>
    <definedName name="_Toc288721758" localSheetId="10">'2.2 Operating Expenses'!#REF!</definedName>
    <definedName name="_Toc288721760" localSheetId="10">'2.2 Operating Expenses'!#REF!</definedName>
    <definedName name="_xlcn.WorksheetConnection_teste_atualizado1.xlsmTabela290620161" hidden="1">[1]!Tabela30102017[#Data]</definedName>
    <definedName name="_xlcn.WorksheetConnection_teste_atualizado1.xlsxTabela11" hidden="1">[1]!Tabela1[#Data]</definedName>
    <definedName name="Tabela20042017">[1]!Tabela301011121314[#Data]</definedName>
    <definedName name="Tabela29062016">[1]!Tabela301011121314[#Data]</definedName>
    <definedName name="Tabela31032017">[1]!Tabela301011121314[#Data]</definedName>
    <definedName name="Timeline_Operação_Comercial">#N/A</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8" i="22" l="1"/>
  <c r="E27" i="22"/>
  <c r="E25" i="22"/>
  <c r="E24" i="22"/>
  <c r="E23" i="22"/>
  <c r="E21" i="22"/>
  <c r="E20" i="22"/>
  <c r="E19" i="22"/>
  <c r="E18" i="22"/>
  <c r="E16" i="22"/>
  <c r="E15" i="22"/>
  <c r="E14" i="22"/>
  <c r="E13" i="22"/>
  <c r="E12" i="22"/>
  <c r="E46" i="4" l="1"/>
  <c r="D46" i="4"/>
  <c r="P9" i="5" l="1"/>
  <c r="V10" i="5"/>
  <c r="P11" i="5"/>
  <c r="P13" i="5"/>
  <c r="P15" i="5"/>
  <c r="P17" i="5"/>
  <c r="P19" i="5"/>
  <c r="P21" i="5"/>
  <c r="P23" i="5"/>
</calcChain>
</file>

<file path=xl/sharedStrings.xml><?xml version="1.0" encoding="utf-8"?>
<sst xmlns="http://schemas.openxmlformats.org/spreadsheetml/2006/main" count="735" uniqueCount="498">
  <si>
    <t xml:space="preserve">*  Valores (em R$) consolidados das parcelas das receitas anuais permitidas das concessionárias de transmissão </t>
  </si>
  <si>
    <t>Total</t>
  </si>
  <si>
    <t>PROINFA</t>
  </si>
  <si>
    <t>Recebimento na RD</t>
  </si>
  <si>
    <t>CCGF</t>
  </si>
  <si>
    <t>CCEN</t>
  </si>
  <si>
    <t>Contratos Bilaterais</t>
  </si>
  <si>
    <t>Compra na CCEE</t>
  </si>
  <si>
    <t>Contratos Regulados</t>
  </si>
  <si>
    <t>Vendas na CCEE</t>
  </si>
  <si>
    <t>Itaipu</t>
  </si>
  <si>
    <t>R$</t>
  </si>
  <si>
    <t>MWh</t>
  </si>
  <si>
    <t>MWh
(2)</t>
  </si>
  <si>
    <t>FECi</t>
  </si>
  <si>
    <t>DECi</t>
  </si>
  <si>
    <t xml:space="preserve">RAP </t>
  </si>
  <si>
    <t>% Cemig</t>
  </si>
  <si>
    <t>Cemig</t>
  </si>
  <si>
    <t xml:space="preserve">Cemig </t>
  </si>
  <si>
    <t xml:space="preserve">Cemig GT </t>
  </si>
  <si>
    <t>Cemig Itajuba</t>
  </si>
  <si>
    <t>Centroeste</t>
  </si>
  <si>
    <t>Taesa</t>
  </si>
  <si>
    <t>Novatrans 2</t>
  </si>
  <si>
    <t xml:space="preserve">TSN </t>
  </si>
  <si>
    <t>Munirah</t>
  </si>
  <si>
    <t>GTESA</t>
  </si>
  <si>
    <t xml:space="preserve">PATESA </t>
  </si>
  <si>
    <t>ETAU</t>
  </si>
  <si>
    <t>ETEO</t>
  </si>
  <si>
    <t xml:space="preserve">NTE </t>
  </si>
  <si>
    <t xml:space="preserve">STE </t>
  </si>
  <si>
    <t xml:space="preserve">ATE I </t>
  </si>
  <si>
    <t xml:space="preserve">ATE II </t>
  </si>
  <si>
    <t xml:space="preserve">EATE </t>
  </si>
  <si>
    <t xml:space="preserve">ETEP </t>
  </si>
  <si>
    <t xml:space="preserve">ENTE </t>
  </si>
  <si>
    <t xml:space="preserve">ECTE </t>
  </si>
  <si>
    <t xml:space="preserve">ERTE </t>
  </si>
  <si>
    <t xml:space="preserve">Lumitrans </t>
  </si>
  <si>
    <t xml:space="preserve">Transleste </t>
  </si>
  <si>
    <t xml:space="preserve">Transirapé </t>
  </si>
  <si>
    <t xml:space="preserve">Transudeste </t>
  </si>
  <si>
    <t xml:space="preserve">ATE III </t>
  </si>
  <si>
    <t xml:space="preserve">São Gotardo </t>
  </si>
  <si>
    <t xml:space="preserve">Mariana </t>
  </si>
  <si>
    <t xml:space="preserve">Miracema </t>
  </si>
  <si>
    <t xml:space="preserve">Janaúba </t>
  </si>
  <si>
    <t xml:space="preserve">Aimorés </t>
  </si>
  <si>
    <t xml:space="preserve">Paraguaçu </t>
  </si>
  <si>
    <t xml:space="preserve">Brasnorte </t>
  </si>
  <si>
    <t xml:space="preserve">STC </t>
  </si>
  <si>
    <t xml:space="preserve">EBTE </t>
  </si>
  <si>
    <t xml:space="preserve">ESDE </t>
  </si>
  <si>
    <t xml:space="preserve">ETSE </t>
  </si>
  <si>
    <t xml:space="preserve">ESTE </t>
  </si>
  <si>
    <t xml:space="preserve">Ivaí </t>
  </si>
  <si>
    <t xml:space="preserve">EDTE </t>
  </si>
  <si>
    <t xml:space="preserve">Sant'Ana </t>
  </si>
  <si>
    <t>Belo Monte</t>
  </si>
  <si>
    <t>Emborcação</t>
  </si>
  <si>
    <t>Santo Antônio</t>
  </si>
  <si>
    <t>Nova Ponte</t>
  </si>
  <si>
    <t>Três Marias</t>
  </si>
  <si>
    <t>Irapé</t>
  </si>
  <si>
    <t xml:space="preserve">Aimorés                      </t>
  </si>
  <si>
    <t>Salto Grande</t>
  </si>
  <si>
    <t>Amador Aguiar I (Capim Branco I)</t>
  </si>
  <si>
    <t xml:space="preserve">Sá Carvalho     </t>
  </si>
  <si>
    <t xml:space="preserve">Queimado  </t>
  </si>
  <si>
    <t>Amador Aguiar II (Capim Branco II)</t>
  </si>
  <si>
    <t xml:space="preserve">Funil                       </t>
  </si>
  <si>
    <t xml:space="preserve">Igarapava                  </t>
  </si>
  <si>
    <t>Rosal</t>
  </si>
  <si>
    <t>Baguari</t>
  </si>
  <si>
    <t>Itutinga</t>
  </si>
  <si>
    <t>Camargos</t>
  </si>
  <si>
    <t xml:space="preserve">Porto Estrela       </t>
  </si>
  <si>
    <t>Volta do Rio</t>
  </si>
  <si>
    <t>Retiro Baixo</t>
  </si>
  <si>
    <t>Candonga</t>
  </si>
  <si>
    <t xml:space="preserve">Pai Joaquim             </t>
  </si>
  <si>
    <t xml:space="preserve"> Piau</t>
  </si>
  <si>
    <t>Paracambi</t>
  </si>
  <si>
    <t xml:space="preserve">Praias de Parajuru </t>
  </si>
  <si>
    <t xml:space="preserve">Cachoeirão                        </t>
  </si>
  <si>
    <t xml:space="preserve">Salto Voltão         </t>
  </si>
  <si>
    <t>Gafanhoto</t>
  </si>
  <si>
    <t>Peti</t>
  </si>
  <si>
    <t>Santo Inácio III</t>
  </si>
  <si>
    <t>Pipoca</t>
  </si>
  <si>
    <t>Poço Fundo</t>
  </si>
  <si>
    <t xml:space="preserve"> Joasal</t>
  </si>
  <si>
    <t>São Raimundo</t>
  </si>
  <si>
    <t>Santo Inácio IV</t>
  </si>
  <si>
    <t>Neblina</t>
  </si>
  <si>
    <t>UHE</t>
  </si>
  <si>
    <t>EOL</t>
  </si>
  <si>
    <t>PCH</t>
  </si>
  <si>
    <t>Outras</t>
  </si>
  <si>
    <t>IEE</t>
  </si>
  <si>
    <t>IBOV</t>
  </si>
  <si>
    <t>DJIA</t>
  </si>
  <si>
    <t>2,41 p.p</t>
  </si>
  <si>
    <t>1,85 p.p</t>
  </si>
  <si>
    <t xml:space="preserve">Itaipu </t>
  </si>
  <si>
    <t>Industrial</t>
  </si>
  <si>
    <t>Rural</t>
  </si>
  <si>
    <t>Subtotal</t>
  </si>
  <si>
    <t>-</t>
  </si>
  <si>
    <t>4,98*</t>
  </si>
  <si>
    <t>9,55*</t>
  </si>
  <si>
    <t xml:space="preserve">                   -   </t>
  </si>
  <si>
    <t xml:space="preserve">                    -   </t>
  </si>
  <si>
    <t>IPCA (1)</t>
  </si>
  <si>
    <t>UFIR/RGR (2)</t>
  </si>
  <si>
    <t>CDI (3)</t>
  </si>
  <si>
    <t>URTJ/TJLP (4)</t>
  </si>
  <si>
    <t xml:space="preserve">                  -   </t>
  </si>
  <si>
    <t>Diversas</t>
  </si>
  <si>
    <t>U$$</t>
  </si>
  <si>
    <t xml:space="preserve">                -   </t>
  </si>
  <si>
    <t>TJLP + 2,50%</t>
  </si>
  <si>
    <t>UFIR + 6,00% a 8,00%</t>
  </si>
  <si>
    <t>110,00% do CDI</t>
  </si>
  <si>
    <t>IPCA + 6,20%</t>
  </si>
  <si>
    <t>140,00% do CDI</t>
  </si>
  <si>
    <t>IPCA + 4,70%</t>
  </si>
  <si>
    <t>IPCA + 5,10%</t>
  </si>
  <si>
    <t>CDI + 0,45%</t>
  </si>
  <si>
    <t>IPCA + 4,10%</t>
  </si>
  <si>
    <t xml:space="preserve">TJLP+1,82% </t>
  </si>
  <si>
    <t>Selic + 1,82%</t>
  </si>
  <si>
    <t>TJLP + 1,82%</t>
  </si>
  <si>
    <t>CDI + 1,50%</t>
  </si>
  <si>
    <t>IPCA + 5,27%</t>
  </si>
  <si>
    <t xml:space="preserve">             -   </t>
  </si>
  <si>
    <t>Eurobonds</t>
  </si>
  <si>
    <t>Caixa Econômica Federal</t>
  </si>
  <si>
    <t>Eletrobrás</t>
  </si>
  <si>
    <t>Sonda</t>
  </si>
  <si>
    <t>Gasmig</t>
  </si>
  <si>
    <t>TOTAL</t>
  </si>
  <si>
    <t>Expiration of Concession</t>
  </si>
  <si>
    <t>CEMI TOTAL RAP</t>
  </si>
  <si>
    <t>RAP (Permitted Annual Revenue - Transmission ) - 2020/2021 cycle</t>
  </si>
  <si>
    <t>Power Plant</t>
  </si>
  <si>
    <t>Cemig's Stake</t>
  </si>
  <si>
    <t>Installed Capacity 
Cemig H</t>
  </si>
  <si>
    <t>Assured Energy 
Cemig H</t>
  </si>
  <si>
    <t>Type</t>
  </si>
  <si>
    <t>Residential</t>
  </si>
  <si>
    <t>Public authorities</t>
  </si>
  <si>
    <t>Public lighting</t>
  </si>
  <si>
    <t>Public services</t>
  </si>
  <si>
    <t>Own consumption</t>
  </si>
  <si>
    <t>Wholesale supply to other concession holders (3)</t>
  </si>
  <si>
    <t>Wholesale supply not yet invoiced, net</t>
  </si>
  <si>
    <t xml:space="preserve">Commercial, services 
 and others
</t>
  </si>
  <si>
    <t xml:space="preserve">Retail supply 
 not yet invoiced, net
</t>
  </si>
  <si>
    <t>1Q21</t>
  </si>
  <si>
    <t>1Q20</t>
  </si>
  <si>
    <t>Change, %</t>
  </si>
  <si>
    <t xml:space="preserve">R$ ’000  </t>
  </si>
  <si>
    <t xml:space="preserve">R$ ’000 </t>
  </si>
  <si>
    <t xml:space="preserve">Average price billed – R$/MWh
(1)
</t>
  </si>
  <si>
    <t>.</t>
  </si>
  <si>
    <t xml:space="preserve">(1) The calculation of the average price does not include revenue from supply not yet billed.
(2) Information in MWh has not been reviewed by external auditors.
(3) Includes Regulated Market Electricity Sale Contracts (CCEARs) and ‘bilateral’ contracts with other agents.
</t>
  </si>
  <si>
    <t>Consolidated</t>
  </si>
  <si>
    <t xml:space="preserve">Supply from Itaipu Binacional </t>
  </si>
  <si>
    <t xml:space="preserve">Physical guarantee quota contracts </t>
  </si>
  <si>
    <t xml:space="preserve">Quotas for Angra I and II nuclear plants </t>
  </si>
  <si>
    <t xml:space="preserve">Spot market </t>
  </si>
  <si>
    <t xml:space="preserve">Proinfa </t>
  </si>
  <si>
    <t xml:space="preserve">Individual ('bilateral') contracts </t>
  </si>
  <si>
    <t xml:space="preserve">Electricity acquired in Regulated Market auctions </t>
  </si>
  <si>
    <t>Acquired in Free Market</t>
  </si>
  <si>
    <t>Distributed generation</t>
  </si>
  <si>
    <t>Credits of PIS, Pasep and Cofins taxes</t>
  </si>
  <si>
    <t>R$'000</t>
  </si>
  <si>
    <t>Year</t>
  </si>
  <si>
    <t>Limit</t>
  </si>
  <si>
    <t xml:space="preserve">Transmission revenue  </t>
  </si>
  <si>
    <t>Distribution construction revenue</t>
  </si>
  <si>
    <t>Supply of gas</t>
  </si>
  <si>
    <t>Fine for violation of service continuity indicator</t>
  </si>
  <si>
    <t>Net operating revenue</t>
  </si>
  <si>
    <t>Taxes and charges on revenue</t>
  </si>
  <si>
    <t>Personnel</t>
  </si>
  <si>
    <t>Employees’ and managers’ profit sharing</t>
  </si>
  <si>
    <t>Forluz – Post-Retirement Employee Benefits</t>
  </si>
  <si>
    <t>Materials</t>
  </si>
  <si>
    <t>Outsourced services</t>
  </si>
  <si>
    <t>Energy purchased for resale</t>
  </si>
  <si>
    <t>Depreciation and Amortization</t>
  </si>
  <si>
    <t>Operating Provisions</t>
  </si>
  <si>
    <t>Charges for use of the national grid</t>
  </si>
  <si>
    <t>Gas bought for resale</t>
  </si>
  <si>
    <t>Construction costs</t>
  </si>
  <si>
    <t>Other Expenses</t>
  </si>
  <si>
    <t xml:space="preserve">+ Income tax and Social Contribution </t>
  </si>
  <si>
    <t>+ Net financial income (expenses)</t>
  </si>
  <si>
    <t>+ Depreciation and amortization</t>
  </si>
  <si>
    <t>Non-recurring and non-cash effects</t>
  </si>
  <si>
    <t>+ Result of business combination</t>
  </si>
  <si>
    <t>= Ebitda as per CVM Instruction 527</t>
  </si>
  <si>
    <t>Adjusted Ebitda</t>
  </si>
  <si>
    <t>EBITDA - R$ ’000</t>
  </si>
  <si>
    <t>FINANCE INCOME</t>
  </si>
  <si>
    <t>Income from cash investments</t>
  </si>
  <si>
    <t>Arrears fees on sale of energy</t>
  </si>
  <si>
    <t>Monetary variations – CVA</t>
  </si>
  <si>
    <t>Monetary updating on Court escrow deposits</t>
  </si>
  <si>
    <t>Pasep and Cofins charged on finance income</t>
  </si>
  <si>
    <t>Gain on Financial instruments - Swap</t>
  </si>
  <si>
    <t>Liabilities with related parties</t>
  </si>
  <si>
    <t xml:space="preserve">Monetary uptading of PIS/Cofins credits </t>
  </si>
  <si>
    <t>Others</t>
  </si>
  <si>
    <t xml:space="preserve">Foreign exchange variations – Itaipu </t>
  </si>
  <si>
    <t>Monetary updating – onerous concessions</t>
  </si>
  <si>
    <t xml:space="preserve">Loss on financial instruments –swap </t>
  </si>
  <si>
    <t>Charges on loans and financings</t>
  </si>
  <si>
    <t>Cost of debt – amortization of transaction cost</t>
  </si>
  <si>
    <t>Foreign exchange variations - loans and financing</t>
  </si>
  <si>
    <t>Monetary updating - loans and financings</t>
  </si>
  <si>
    <t>Monetary updating on PIS/Pasep and Cofins taxes credits over ICMS</t>
  </si>
  <si>
    <t>Charges and monetary updating on post-employment obligations</t>
  </si>
  <si>
    <t>Leasing – Monetary variation</t>
  </si>
  <si>
    <t>Currency</t>
  </si>
  <si>
    <t>US dollar</t>
  </si>
  <si>
    <t>Total, currency denominated</t>
  </si>
  <si>
    <t>Index</t>
  </si>
  <si>
    <t>Total by index</t>
  </si>
  <si>
    <t>(-)Transaction costs</t>
  </si>
  <si>
    <t>(±)Interest paid in advance</t>
  </si>
  <si>
    <t>(-) Discount</t>
  </si>
  <si>
    <t>Overall total</t>
  </si>
  <si>
    <t>Debt in foreign currency</t>
  </si>
  <si>
    <t>BRAZILIAN CURRENCY</t>
  </si>
  <si>
    <t>FOREIGN CURRENCY</t>
  </si>
  <si>
    <t>Banco do Brasil: Various Bonds</t>
  </si>
  <si>
    <t>(±) Interest paid in advance</t>
  </si>
  <si>
    <t>Debt in Brazilian currency</t>
  </si>
  <si>
    <t>Total of loans and financings</t>
  </si>
  <si>
    <t>(-) Transaction costs</t>
  </si>
  <si>
    <t>Total, debentures</t>
  </si>
  <si>
    <t>Financing source</t>
  </si>
  <si>
    <t>Principal maturity</t>
  </si>
  <si>
    <t>Annual financial cost %</t>
  </si>
  <si>
    <t>Current</t>
  </si>
  <si>
    <t>Non-current</t>
  </si>
  <si>
    <t>R$ million</t>
  </si>
  <si>
    <t>Planned</t>
  </si>
  <si>
    <t>Realized</t>
  </si>
  <si>
    <t>Investment program</t>
  </si>
  <si>
    <t>SHP Poço Fundo expansion</t>
  </si>
  <si>
    <t>Infrastructure</t>
  </si>
  <si>
    <t>Low voltage shielding</t>
  </si>
  <si>
    <t>Cemig SIM (cash injections)</t>
  </si>
  <si>
    <t xml:space="preserve">Cash and cash equivalents </t>
  </si>
  <si>
    <t>Marketable securities</t>
  </si>
  <si>
    <t>Customers, traders, concession holders and Transport of energy</t>
  </si>
  <si>
    <t>Concession financial assets</t>
  </si>
  <si>
    <t>Concession contract assets</t>
  </si>
  <si>
    <t xml:space="preserve">Tax offsetable </t>
  </si>
  <si>
    <t>Income tax and Social Contribution tax recoverable</t>
  </si>
  <si>
    <t>Dividends receivable</t>
  </si>
  <si>
    <t>Refund tariff subsidies</t>
  </si>
  <si>
    <t xml:space="preserve">Derivative financial instruments – Swaps </t>
  </si>
  <si>
    <t>Public lighting contribution</t>
  </si>
  <si>
    <t>Other credits</t>
  </si>
  <si>
    <t>Assets classified as held for sale</t>
  </si>
  <si>
    <t xml:space="preserve">Securities </t>
  </si>
  <si>
    <t xml:space="preserve">Consumers and traders </t>
  </si>
  <si>
    <t>Deferred income tax and Social Contribution tax</t>
  </si>
  <si>
    <t xml:space="preserve">Escrow deposits in legal actions </t>
  </si>
  <si>
    <t>Accounts receivable from the State of Minas Gerais</t>
  </si>
  <si>
    <t>Financial assets of the concession</t>
  </si>
  <si>
    <t>Contractual assets</t>
  </si>
  <si>
    <t xml:space="preserve">Investments </t>
  </si>
  <si>
    <t>Property, plant and equipment</t>
  </si>
  <si>
    <t xml:space="preserve">Intangible assets </t>
  </si>
  <si>
    <t>Leasing – rights of use</t>
  </si>
  <si>
    <t>TOTAL CURRENT</t>
  </si>
  <si>
    <t>TOTAL NON-CURRENT</t>
  </si>
  <si>
    <t>TOTAL ASSETS</t>
  </si>
  <si>
    <t>NON-CURRENT</t>
  </si>
  <si>
    <t>CURRENT</t>
  </si>
  <si>
    <t>Receivables from customers, traders and power transport concession holders</t>
  </si>
  <si>
    <t>Income tax and social contribution tax credits</t>
  </si>
  <si>
    <t>Suppliers</t>
  </si>
  <si>
    <t>Regulatory charges</t>
  </si>
  <si>
    <t>Profit sharing</t>
  </si>
  <si>
    <t>Taxes payable</t>
  </si>
  <si>
    <t>Income tax and social contribution tax</t>
  </si>
  <si>
    <t>Interest on equity and dividends payable</t>
  </si>
  <si>
    <t>Loans, financing and debentures</t>
  </si>
  <si>
    <t>Payroll and related charges</t>
  </si>
  <si>
    <t>Post-employment obligations</t>
  </si>
  <si>
    <t>Sector financial liabilities</t>
  </si>
  <si>
    <t>PIS/Pasep and Cofins taxes to be refunded to customers</t>
  </si>
  <si>
    <t>Put Option - SAAG</t>
  </si>
  <si>
    <t>Leasing liabilities</t>
  </si>
  <si>
    <t>Deferred income tax and social contribution tax</t>
  </si>
  <si>
    <t>Provisions</t>
  </si>
  <si>
    <t>Other obligations</t>
  </si>
  <si>
    <t>TOTAL LIABILITIES</t>
  </si>
  <si>
    <t>EQUITY</t>
  </si>
  <si>
    <t xml:space="preserve">Share capital </t>
  </si>
  <si>
    <t>Capital reserves</t>
  </si>
  <si>
    <t xml:space="preserve">Profit reserves  </t>
  </si>
  <si>
    <t>Equity valuation adjustments</t>
  </si>
  <si>
    <t>Retained earnings</t>
  </si>
  <si>
    <t>EQUITY ATTRIBUTABLE TO EQUITY HOLDERS OF THE PARENT</t>
  </si>
  <si>
    <t>NON-CONTROLLING INTERESTS</t>
  </si>
  <si>
    <t>TOTAL EQUITY</t>
  </si>
  <si>
    <t>TOTAL LIABILITIES AND EQUITY</t>
  </si>
  <si>
    <t>1Q20
(restated)</t>
  </si>
  <si>
    <t>CONTINUING OPERATIONS</t>
  </si>
  <si>
    <t>NET REVENUE</t>
  </si>
  <si>
    <t>OPERATING COSTS</t>
  </si>
  <si>
    <t>COST OF ENERGY AND GAS</t>
  </si>
  <si>
    <t xml:space="preserve">Energy purchased for resale </t>
  </si>
  <si>
    <t>Gas purchased for resale</t>
  </si>
  <si>
    <t>OTHER COSTS</t>
  </si>
  <si>
    <t xml:space="preserve">Outsourced services </t>
  </si>
  <si>
    <t>Depreciation and amortization</t>
  </si>
  <si>
    <t xml:space="preserve">Operating provisions, net </t>
  </si>
  <si>
    <t>Infrastructure construction cost</t>
  </si>
  <si>
    <t>TOTAL COST</t>
  </si>
  <si>
    <t>GROSS PROFIT</t>
  </si>
  <si>
    <t>OPERATING EXPENSES (REVENUE)</t>
  </si>
  <si>
    <t xml:space="preserve">  Selling expenses</t>
  </si>
  <si>
    <t xml:space="preserve">  General and administrative expenses</t>
  </si>
  <si>
    <t xml:space="preserve">  Operating provisions</t>
  </si>
  <si>
    <t xml:space="preserve"> Other operating expenses</t>
  </si>
  <si>
    <t>Periodic tariff review, net</t>
  </si>
  <si>
    <t>Gains arising from the sale of non-current asset held for sale</t>
  </si>
  <si>
    <t>Result of business combination</t>
  </si>
  <si>
    <t>Impairment (reversals) of assets held for sale</t>
  </si>
  <si>
    <t>Share of profit, net, of affiliates, subsidiaries and joint ventures</t>
  </si>
  <si>
    <t>Operating income before financial revenue (expenses) and taxes</t>
  </si>
  <si>
    <t>Finance income</t>
  </si>
  <si>
    <t>Finance expenses</t>
  </si>
  <si>
    <t>Income before income tax and social contribution tax</t>
  </si>
  <si>
    <t>Current income tax and social contribution tax</t>
  </si>
  <si>
    <t xml:space="preserve">NET INCOME FOR THE PERIOD </t>
  </si>
  <si>
    <t>Total of net income for the period attributed to:</t>
  </si>
  <si>
    <t>Equity holders of the parent</t>
  </si>
  <si>
    <t>Non-controlling interests</t>
  </si>
  <si>
    <t>Basic earnings (losses) per preferred share – R$</t>
  </si>
  <si>
    <t>Basic earnings (losses) per common share – R$</t>
  </si>
  <si>
    <t>Diluted earnings (losses) per preferred share – R$</t>
  </si>
  <si>
    <t>Diluted earnings (losses) per common share – R$</t>
  </si>
  <si>
    <t>CASH FLOW FROM  OPERATIONS</t>
  </si>
  <si>
    <t xml:space="preserve">Net (loss) income for the period </t>
  </si>
  <si>
    <t>Expenses (revenues) not affecting cash and cash equivalents:</t>
  </si>
  <si>
    <t>Loss on write-off of net residual value of unrecoverable concession financial assets, concessional contract asset,  PP&amp;E and Intangible assets</t>
  </si>
  <si>
    <t>Share of loss, net, of subsidiaries and joint ventures</t>
  </si>
  <si>
    <t>Remeasuring of concession financial and concession contract assets</t>
  </si>
  <si>
    <t xml:space="preserve">Periodic tariff reset adjustments </t>
  </si>
  <si>
    <t>Interest and monetary variation</t>
  </si>
  <si>
    <t>Exchange variation on loans</t>
  </si>
  <si>
    <t>Refunded of  PIS/Pasep and Cofins over ICMS credits to customers – realization</t>
  </si>
  <si>
    <t>Appropriation of transaction costs</t>
  </si>
  <si>
    <t>Provisions for operating losses</t>
  </si>
  <si>
    <t>Net gain on derivative instruments at fair value through profit or loss</t>
  </si>
  <si>
    <t>CVA (Parcel A items Compensation) Account and Other financial components in tariff adjustments</t>
  </si>
  <si>
    <t>Increase (decrease) in assets</t>
  </si>
  <si>
    <t>CVA and Other financial components in tariff adjustments</t>
  </si>
  <si>
    <t>Recoverable taxes</t>
  </si>
  <si>
    <t>Escrow deposits</t>
  </si>
  <si>
    <t>Dividends received from investees</t>
  </si>
  <si>
    <t>Contract assets and concession financial assets</t>
  </si>
  <si>
    <t>Other</t>
  </si>
  <si>
    <t>Increase (decrease) in liabilities</t>
  </si>
  <si>
    <t>Income tax  and social contribution tax payable</t>
  </si>
  <si>
    <t xml:space="preserve">Cash generated by operating activities </t>
  </si>
  <si>
    <t>Interest paid on loans, financing and debentures</t>
  </si>
  <si>
    <t>Interest paid on leasing contracts</t>
  </si>
  <si>
    <t>Income tax and social contribution tax paid</t>
  </si>
  <si>
    <t>NET CASH FROM OPERATING ACTIVITIES</t>
  </si>
  <si>
    <t>INVESTING ACTIVITIES</t>
  </si>
  <si>
    <t>Restricted cash</t>
  </si>
  <si>
    <t>Investments</t>
  </si>
  <si>
    <t xml:space="preserve">       Acquisition of equity investees</t>
  </si>
  <si>
    <t xml:space="preserve">         Arising from the sale of equity interest, net of costs of sales</t>
  </si>
  <si>
    <t xml:space="preserve">       Cash arising from business combination</t>
  </si>
  <si>
    <t>Loans from related parties</t>
  </si>
  <si>
    <t>Intangible assets</t>
  </si>
  <si>
    <t>Contract assets – distribution of gas and energy infrastructure</t>
  </si>
  <si>
    <t>NET CASH USED IN INVESTING ACTIVITIES</t>
  </si>
  <si>
    <t>FINANCING ACTIVITIES</t>
  </si>
  <si>
    <t>Interest on capital and dividends paid</t>
  </si>
  <si>
    <t>Payment of loans, financing and debentures</t>
  </si>
  <si>
    <t>Leasing liabilities paid</t>
  </si>
  <si>
    <t>NET CASH USED IN FINANCING ACTIVITIES</t>
  </si>
  <si>
    <t>Net (decrease) increase in cash and cash equivalents for the period</t>
  </si>
  <si>
    <t>Cash and cash equivalents at the beginning of the period</t>
  </si>
  <si>
    <t>Cash and cash equivalents at the end of the period</t>
  </si>
  <si>
    <t>Security</t>
  </si>
  <si>
    <t>Mar. 2021</t>
  </si>
  <si>
    <t>Our share prices (2)</t>
  </si>
  <si>
    <t>Average daily volume</t>
  </si>
  <si>
    <t>Indices</t>
  </si>
  <si>
    <t>Indicators</t>
  </si>
  <si>
    <t>CMIG4 (PN) at the close (R$/share)</t>
  </si>
  <si>
    <t>CMIG3 (ON) at the close (R$/share)</t>
  </si>
  <si>
    <t>CIG (ADR for PN shares), close (US$/share)</t>
  </si>
  <si>
    <t>CIG.C (ADR for ON shares) at the close (US$/share)</t>
  </si>
  <si>
    <t>XCMIG (Cemig PN shares on Latibex), close (Euro/share)</t>
  </si>
  <si>
    <t>CMIG4 (PN) (R$ mn)</t>
  </si>
  <si>
    <t>CMIG3 (ON) (R$ mn)</t>
  </si>
  <si>
    <t>CIG (ADR for PN shares)  (US$ mn)</t>
  </si>
  <si>
    <t>CIG.C (ADR for ON shares)  (US$ mn)</t>
  </si>
  <si>
    <t>Market valuation at end of period (R$ mn)</t>
  </si>
  <si>
    <t xml:space="preserve">Enterprise value (EV – R$ mn)  (1) </t>
  </si>
  <si>
    <t>Dividend Yield of CMIG4 (PN) (%) (3)</t>
  </si>
  <si>
    <t>Dividend Yield of CMIG3 (ON) (%) (3)</t>
  </si>
  <si>
    <t>(1)  EV = Market valuation (R$/share x number of shares) plus consolidated Net debt.</t>
  </si>
  <si>
    <t>(2)  Share prices are adjusted for corporate action payments, including dividends.</t>
  </si>
  <si>
    <t>(3) (Dividends distributed in last four quarters) / (Share price at end of the period).</t>
  </si>
  <si>
    <t>SOURCES, TOTAL</t>
  </si>
  <si>
    <t>USES, TOTAL</t>
  </si>
  <si>
    <t>20,296 GWh</t>
  </si>
  <si>
    <t xml:space="preserve">Energy produced                           </t>
  </si>
  <si>
    <t xml:space="preserve">Own generation                             </t>
  </si>
  <si>
    <t xml:space="preserve">Affiiliated companies                    </t>
  </si>
  <si>
    <t xml:space="preserve">Losses in national grid                 </t>
  </si>
  <si>
    <t xml:space="preserve">Energy purchased                         </t>
  </si>
  <si>
    <t xml:space="preserve">Regulated contracts (1)                   </t>
  </si>
  <si>
    <t xml:space="preserve">Purchased in MRE (2)                        </t>
  </si>
  <si>
    <t xml:space="preserve">Purchased on CCEE                      </t>
  </si>
  <si>
    <t xml:space="preserve">Bilateral contracts                         </t>
  </si>
  <si>
    <t>Received in dbn network (3)</t>
  </si>
  <si>
    <t xml:space="preserve">Proinfa  (4)                                            </t>
  </si>
  <si>
    <t>Energy sold</t>
  </si>
  <si>
    <t>Sales by Cemig D in Captive Market</t>
  </si>
  <si>
    <t>Sales by Cemig GT in Free Market</t>
  </si>
  <si>
    <t>Sales – affiliated companies</t>
  </si>
  <si>
    <t>Cemig GT sales to distributors</t>
  </si>
  <si>
    <t>Sales in MRE</t>
  </si>
  <si>
    <t>Sales in CCEE</t>
  </si>
  <si>
    <t xml:space="preserve">Losses in distribution network  </t>
  </si>
  <si>
    <t xml:space="preserve">  </t>
  </si>
  <si>
    <t>Figures for sources and uses of electricity for the companies of the Cemig Group that are wholly-owned subsidiaries of Cemig: Cemig  D, Cemig GT,  Cemig PCH, Horizontes, Rosal, Sá Carvalho and SPCs. Excludes inter-company transactions.</t>
  </si>
  <si>
    <t xml:space="preserve">     and supply acquired at Adjustment Auctions. </t>
  </si>
  <si>
    <t xml:space="preserve">2.  Energy Reallocation Mechanism - MRE. </t>
  </si>
  <si>
    <t xml:space="preserve">3.  Generation injected directly into the network (includes distributed micro generation). </t>
  </si>
  <si>
    <t xml:space="preserve">4.  Alternative power sources incentivation program (Proinfa). </t>
  </si>
  <si>
    <t xml:space="preserve">5.  Bilateral contracts of the companies CEMIG GT, Sá Carvalho, Horizontes, Rosal, Cemig PCH, and SPCs. </t>
  </si>
  <si>
    <t xml:space="preserve">1.  Electricity Sale Contracts in the Regulated Environment (Contratos de Comercialização de Energia no Ambiente Regulado - CCEARs); </t>
  </si>
  <si>
    <t>6.  Sales by Cemig GT in the Regulated Market (Ambiente de Contratação Regulada – ACR)</t>
  </si>
  <si>
    <t>Losses</t>
  </si>
  <si>
    <t>Total Losses (GWh)</t>
  </si>
  <si>
    <t xml:space="preserve">% Total Losses </t>
  </si>
  <si>
    <t>% Regulatory Target</t>
  </si>
  <si>
    <t>(In thousands of Brazilian Reais)</t>
  </si>
  <si>
    <t>(In thousands of Brazilian Reais, except earnings per share)</t>
  </si>
  <si>
    <r>
      <t xml:space="preserve">1Q20
</t>
    </r>
    <r>
      <rPr>
        <b/>
        <sz val="10"/>
        <color rgb="FFFFFFFF"/>
        <rFont val="Arial"/>
        <family val="2"/>
      </rPr>
      <t>(restated)</t>
    </r>
  </si>
  <si>
    <t>Generation</t>
  </si>
  <si>
    <t>Transmission</t>
  </si>
  <si>
    <t>Distribution</t>
  </si>
  <si>
    <t>Holding company</t>
  </si>
  <si>
    <t>Revenue from supply of energy</t>
  </si>
  <si>
    <t>Revenue from use of the electricity distribution systems (TUSD)</t>
  </si>
  <si>
    <t>CVA, and Other financial components</t>
  </si>
  <si>
    <t>Reimbursement of  PIS/Pasep and Cofins over ICMS credits to customers- realization</t>
  </si>
  <si>
    <t xml:space="preserve">   Transmission operation and maintenance revenue</t>
  </si>
  <si>
    <t xml:space="preserve">   Transmission construction revenue</t>
  </si>
  <si>
    <t xml:space="preserve">   Interest revenue arising from the financing component in the transmission contract asset</t>
  </si>
  <si>
    <t>Adjustment to expectation of cash flow from indemnifiable financial assets of distribution concession</t>
  </si>
  <si>
    <t>Revenue on financial updating of the Concession Grant Fee</t>
  </si>
  <si>
    <t>Transactions in energy on the CCEE</t>
  </si>
  <si>
    <t>Other operating revenues</t>
  </si>
  <si>
    <t>NET FINANCE INCOME (EXPENSES)</t>
  </si>
  <si>
    <t xml:space="preserve">FINANCE EXPENSES  </t>
  </si>
  <si>
    <t>Debentures - 3th Issue – 3rd Series</t>
  </si>
  <si>
    <t>Debentures - 7th  Issue – Single series</t>
  </si>
  <si>
    <t>Debentures - 3th Issue – 2rd Series</t>
  </si>
  <si>
    <t>Debentures - 7th Issue – 1st Series</t>
  </si>
  <si>
    <t>Debentures - 7th Issue – 2nd Series</t>
  </si>
  <si>
    <t>Debentures – 4th Issue – 1st Series</t>
  </si>
  <si>
    <t>Debentures – 4th Issue – 2nd Series</t>
  </si>
  <si>
    <t>Debentures – 4th Issue – 3th Series</t>
  </si>
  <si>
    <t>Debentures – 4th Issue – 4th Series</t>
  </si>
  <si>
    <t>Debentures – 7th Issue – Single series</t>
  </si>
  <si>
    <t>Debentures – 8th Issue – Single series</t>
  </si>
  <si>
    <t>(-) Discount on the issuance of debentures</t>
  </si>
  <si>
    <t>Net income for the period</t>
  </si>
  <si>
    <t>+ Non-controlling interests</t>
  </si>
  <si>
    <t>+ Periodic Tariff Review adjustments</t>
  </si>
  <si>
    <t>+ Gains arising from the sale of non-current asset held for sale</t>
  </si>
  <si>
    <t>+ Reversal of tax provisions</t>
  </si>
  <si>
    <t>+ Impairment (reversals) of assets held for sale</t>
  </si>
  <si>
    <t>+ Obligations arising from investment contracts</t>
  </si>
  <si>
    <t>Comprehensive Plan to Combat Commercial Losses</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</si>
</sst>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3" formatCode="_-* #,##0.00_-;\-* #,##0.00_-;_-* &quot;-&quot;??_-;_-@_-"/>
    <numFmt numFmtId="164" formatCode="_(* #,##0_);_(* \(#,##0\);_(* &quot;-&quot;??_);_(@_)"/>
    <numFmt numFmtId="165" formatCode="_(* #,##0.00000_);_(* \(#,##0.00000\);_(* &quot;-&quot;??_);_(@_)"/>
    <numFmt numFmtId="166" formatCode="_(* #,##0.0_);_(* \(#,##0.0\);_(* &quot;-&quot;??_);_(@_)"/>
    <numFmt numFmtId="167" formatCode="[$-416]d\-mmm\-yy;@"/>
    <numFmt numFmtId="168" formatCode="_-* #,##0.0_-;\-* #,##0.0_-;_-* &quot;-&quot;??_-;_-@_-"/>
    <numFmt numFmtId="169" formatCode="dd/mm/yy;@"/>
    <numFmt numFmtId="170" formatCode="_(* #,##0.00_);_(* \(#,##0.00\);_(* &quot;-&quot;??_);_(@_)"/>
    <numFmt numFmtId="171" formatCode="0.0%"/>
    <numFmt numFmtId="172" formatCode="#,##0_ ;[Red]\-#,##0\ "/>
    <numFmt numFmtId="173" formatCode="_-* #,##0.00_-;\(#,##0.00\);_-* &quot;-&quot;??_-;_-@_-"/>
    <numFmt numFmtId="174" formatCode="_-* #,##0_-;\(#,##0\);_-* &quot;-&quot;??_-;_-@_-"/>
    <numFmt numFmtId="175" formatCode="_-* #,##0_-;\-* #,##0_-;_-* &quot;-&quot;??_-;_-@_-"/>
    <numFmt numFmtId="176" formatCode="[$-416]mmmm\-yy;@"/>
    <numFmt numFmtId="177" formatCode="[$-409]mmm\-yy;@"/>
  </numFmts>
  <fonts count="52" x14ac:knownFonts="1">
    <font>
      <sz val="11"/>
      <color theme="1"/>
      <name val="Calibri"/>
      <family val="2"/>
      <scheme val="minor"/>
    </font>
    <font>
      <sz val="11"/>
      <color rgb="FFFF0000"/>
      <name val="Calibri"/>
      <family val="2"/>
      <scheme val="minor"/>
    </font>
    <font>
      <sz val="11"/>
      <color theme="1"/>
      <name val="Calibri"/>
      <family val="2"/>
      <scheme val="minor"/>
    </font>
    <font>
      <b/>
      <sz val="14"/>
      <color rgb="FF00744D"/>
      <name val="Calibri"/>
      <family val="2"/>
      <scheme val="minor"/>
    </font>
    <font>
      <sz val="11"/>
      <color theme="1"/>
      <name val="Arial"/>
      <family val="2"/>
    </font>
    <font>
      <b/>
      <sz val="14"/>
      <color rgb="FF00744D"/>
      <name val="Arial"/>
      <family val="2"/>
    </font>
    <font>
      <b/>
      <sz val="12"/>
      <color theme="0"/>
      <name val="Arial"/>
      <family val="2"/>
    </font>
    <font>
      <b/>
      <sz val="10"/>
      <color theme="0"/>
      <name val="Arial"/>
      <family val="2"/>
    </font>
    <font>
      <b/>
      <sz val="12"/>
      <color rgb="FFFFFFFF"/>
      <name val="Arial"/>
      <family val="2"/>
    </font>
    <font>
      <sz val="7"/>
      <color theme="1"/>
      <name val="Arial"/>
      <family val="2"/>
    </font>
    <font>
      <sz val="8"/>
      <color theme="1"/>
      <name val="Arial"/>
      <family val="2"/>
    </font>
    <font>
      <sz val="11"/>
      <color theme="1" tint="0.249977111117893"/>
      <name val="Arial"/>
      <family val="2"/>
    </font>
    <font>
      <sz val="12"/>
      <color theme="1"/>
      <name val="Calibri"/>
      <family val="2"/>
      <scheme val="minor"/>
    </font>
    <font>
      <b/>
      <sz val="12"/>
      <color theme="1"/>
      <name val="Calibri"/>
      <family val="2"/>
      <scheme val="minor"/>
    </font>
    <font>
      <b/>
      <sz val="10"/>
      <color rgb="FFFFFFFF"/>
      <name val="Calibri"/>
      <family val="2"/>
    </font>
    <font>
      <sz val="10"/>
      <color theme="1"/>
      <name val="Calibri"/>
      <family val="2"/>
      <scheme val="minor"/>
    </font>
    <font>
      <sz val="12"/>
      <color theme="1"/>
      <name val="Arial"/>
      <family val="2"/>
    </font>
    <font>
      <b/>
      <sz val="10"/>
      <color rgb="FF00744D"/>
      <name val="Arial"/>
      <family val="2"/>
    </font>
    <font>
      <b/>
      <sz val="12"/>
      <color theme="1"/>
      <name val="Arial"/>
      <family val="2"/>
    </font>
    <font>
      <b/>
      <sz val="10"/>
      <color rgb="FFFFFFFF"/>
      <name val="Arial"/>
      <family val="2"/>
    </font>
    <font>
      <sz val="10"/>
      <color theme="1"/>
      <name val="Arial"/>
      <family val="2"/>
    </font>
    <font>
      <sz val="10"/>
      <name val="Arial"/>
      <family val="2"/>
    </font>
    <font>
      <sz val="8"/>
      <name val="Arial"/>
      <family val="2"/>
    </font>
    <font>
      <b/>
      <sz val="10"/>
      <name val="Arial"/>
      <family val="2"/>
    </font>
    <font>
      <sz val="7.5"/>
      <color theme="1"/>
      <name val="Calibri"/>
      <family val="2"/>
    </font>
    <font>
      <sz val="7.5"/>
      <color rgb="FF404040"/>
      <name val="Calibri"/>
      <family val="2"/>
    </font>
    <font>
      <b/>
      <sz val="10"/>
      <color rgb="FF404040"/>
      <name val="Calibri"/>
      <family val="2"/>
    </font>
    <font>
      <sz val="10"/>
      <color rgb="FF404040"/>
      <name val="Calibri"/>
      <family val="2"/>
    </font>
    <font>
      <b/>
      <sz val="10"/>
      <color rgb="FF404040"/>
      <name val="Arial"/>
      <family val="2"/>
    </font>
    <font>
      <sz val="10"/>
      <color rgb="FF404040"/>
      <name val="Arial"/>
      <family val="2"/>
    </font>
    <font>
      <sz val="10"/>
      <color theme="1" tint="0.249977111117893"/>
      <name val="Arial"/>
      <family val="2"/>
    </font>
    <font>
      <sz val="10"/>
      <color rgb="FFFFFFFF"/>
      <name val="Arial"/>
      <family val="2"/>
    </font>
    <font>
      <b/>
      <sz val="11"/>
      <color rgb="FFFFFFFF"/>
      <name val="Arial"/>
      <family val="2"/>
    </font>
    <font>
      <b/>
      <sz val="11"/>
      <color rgb="FF00744D"/>
      <name val="Arial"/>
      <family val="2"/>
    </font>
    <font>
      <sz val="10"/>
      <color rgb="FF595959"/>
      <name val="Arial"/>
      <family val="2"/>
    </font>
    <font>
      <b/>
      <sz val="14"/>
      <color rgb="FF00744D"/>
      <name val="Calibri"/>
      <family val="2"/>
    </font>
    <font>
      <b/>
      <sz val="10"/>
      <color theme="1" tint="0.249977111117893"/>
      <name val="Arial"/>
      <family val="2"/>
    </font>
    <font>
      <sz val="12"/>
      <color rgb="FF404040"/>
      <name val="Arial"/>
      <family val="2"/>
    </font>
    <font>
      <sz val="11"/>
      <color rgb="FFFFFFFF"/>
      <name val="Arial"/>
      <family val="2"/>
    </font>
    <font>
      <sz val="10"/>
      <name val="Arial"/>
      <family val="2"/>
    </font>
    <font>
      <sz val="7"/>
      <color rgb="FF000000"/>
      <name val="Calibri"/>
      <family val="2"/>
    </font>
    <font>
      <b/>
      <sz val="10"/>
      <color rgb="FF0000FF"/>
      <name val="Arial"/>
      <family val="2"/>
    </font>
    <font>
      <b/>
      <sz val="10"/>
      <color rgb="FF0000E1"/>
      <name val="Arial"/>
      <family val="2"/>
    </font>
    <font>
      <sz val="10"/>
      <color rgb="FF000000"/>
      <name val="Arial"/>
      <family val="2"/>
    </font>
    <font>
      <b/>
      <u/>
      <sz val="10"/>
      <color rgb="FF0000FF"/>
      <name val="Arial"/>
      <family val="2"/>
    </font>
    <font>
      <sz val="7"/>
      <color rgb="FF000000"/>
      <name val="Arial"/>
      <family val="2"/>
    </font>
    <font>
      <sz val="8"/>
      <color rgb="FF404040"/>
      <name val="Calibri"/>
      <family val="2"/>
      <scheme val="minor"/>
    </font>
    <font>
      <b/>
      <sz val="10"/>
      <color rgb="FF375623"/>
      <name val="Arial"/>
      <family val="2"/>
    </font>
    <font>
      <sz val="10"/>
      <color rgb="FF333333"/>
      <name val="Arial"/>
      <family val="2"/>
    </font>
    <font>
      <sz val="7"/>
      <color rgb="FF404040"/>
      <name val="Calibri"/>
      <family val="2"/>
      <scheme val="minor"/>
    </font>
    <font>
      <sz val="11"/>
      <color rgb="FF404040"/>
      <name val="Arial"/>
      <family val="2"/>
    </font>
    <font>
      <sz val="11"/>
      <color rgb="FF000000"/>
      <name val="Arial"/>
      <family val="2"/>
    </font>
  </fonts>
  <fills count="19">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0"/>
        <bgColor indexed="64"/>
      </patternFill>
    </fill>
    <fill>
      <patternFill patternType="solid">
        <fgColor theme="6" tint="0.79998168889431442"/>
        <bgColor indexed="64"/>
      </patternFill>
    </fill>
    <fill>
      <patternFill patternType="solid">
        <fgColor rgb="FF008228"/>
        <bgColor indexed="64"/>
      </patternFill>
    </fill>
    <fill>
      <patternFill patternType="solid">
        <fgColor rgb="FF46D23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FFFF"/>
        <bgColor indexed="64"/>
      </patternFill>
    </fill>
    <fill>
      <patternFill patternType="solid">
        <fgColor rgb="FFFFFFFF"/>
        <bgColor auto="1"/>
      </patternFill>
    </fill>
    <fill>
      <patternFill patternType="solid">
        <fgColor rgb="FF00B050"/>
        <bgColor indexed="64"/>
      </patternFill>
    </fill>
    <fill>
      <patternFill patternType="solid">
        <fgColor rgb="FF00B050"/>
        <bgColor rgb="FF000000"/>
      </patternFill>
    </fill>
    <fill>
      <patternFill patternType="solid">
        <fgColor rgb="FFFFFFFF"/>
        <bgColor rgb="FF000000"/>
      </patternFill>
    </fill>
    <fill>
      <patternFill patternType="solid">
        <fgColor theme="0" tint="-4.9989318521683403E-2"/>
        <bgColor rgb="FF000000"/>
      </patternFill>
    </fill>
    <fill>
      <patternFill patternType="solid">
        <fgColor rgb="FF008228"/>
        <bgColor rgb="FF000000"/>
      </patternFill>
    </fill>
    <fill>
      <patternFill patternType="solid">
        <fgColor rgb="FFF2F2F2"/>
        <bgColor rgb="FF000000"/>
      </patternFill>
    </fill>
    <fill>
      <patternFill patternType="solid">
        <fgColor rgb="FF46D232"/>
        <bgColor rgb="FF000000"/>
      </patternFill>
    </fill>
  </fills>
  <borders count="52">
    <border>
      <left/>
      <right/>
      <top/>
      <bottom/>
      <diagonal/>
    </border>
    <border>
      <left style="thin">
        <color theme="0"/>
      </left>
      <right/>
      <top style="thin">
        <color theme="0"/>
      </top>
      <bottom/>
      <diagonal/>
    </border>
    <border>
      <left style="thin">
        <color theme="0"/>
      </left>
      <right/>
      <top/>
      <bottom/>
      <diagonal/>
    </border>
    <border>
      <left style="thin">
        <color theme="0"/>
      </left>
      <right style="thin">
        <color theme="0"/>
      </right>
      <top/>
      <bottom/>
      <diagonal/>
    </border>
    <border>
      <left/>
      <right style="thick">
        <color rgb="FFFFFFFF"/>
      </right>
      <top/>
      <bottom/>
      <diagonal/>
    </border>
    <border>
      <left style="thin">
        <color theme="0"/>
      </left>
      <right/>
      <top/>
      <bottom style="thin">
        <color theme="0"/>
      </bottom>
      <diagonal/>
    </border>
    <border>
      <left/>
      <right/>
      <top/>
      <bottom style="thin">
        <color theme="0"/>
      </bottom>
      <diagonal/>
    </border>
    <border>
      <left style="thin">
        <color theme="0"/>
      </left>
      <right/>
      <top/>
      <bottom style="thick">
        <color rgb="FFFFFFFF"/>
      </bottom>
      <diagonal/>
    </border>
    <border>
      <left style="thin">
        <color theme="0"/>
      </left>
      <right style="thick">
        <color rgb="FFFFFFFF"/>
      </right>
      <top/>
      <bottom/>
      <diagonal/>
    </border>
    <border>
      <left style="thick">
        <color rgb="FFFFFFFF"/>
      </left>
      <right/>
      <top style="thin">
        <color indexed="64"/>
      </top>
      <bottom style="double">
        <color indexed="64"/>
      </bottom>
      <diagonal/>
    </border>
    <border>
      <left/>
      <right/>
      <top style="thin">
        <color indexed="64"/>
      </top>
      <bottom style="double">
        <color indexed="64"/>
      </bottom>
      <diagonal/>
    </border>
    <border>
      <left/>
      <right/>
      <top style="thin">
        <color indexed="64"/>
      </top>
      <bottom style="thin">
        <color indexed="64"/>
      </bottom>
      <diagonal/>
    </border>
    <border>
      <left/>
      <right style="double">
        <color rgb="FFFFFFFF"/>
      </right>
      <top/>
      <bottom/>
      <diagonal/>
    </border>
    <border>
      <left style="thin">
        <color theme="0"/>
      </left>
      <right/>
      <top/>
      <bottom style="thin">
        <color indexed="64"/>
      </bottom>
      <diagonal/>
    </border>
    <border>
      <left/>
      <right/>
      <top/>
      <bottom style="thin">
        <color indexed="64"/>
      </bottom>
      <diagonal/>
    </border>
    <border>
      <left style="thin">
        <color theme="0"/>
      </left>
      <right/>
      <top style="thin">
        <color indexed="64"/>
      </top>
      <bottom style="thin">
        <color indexed="64"/>
      </bottom>
      <diagonal/>
    </border>
    <border>
      <left style="thin">
        <color theme="0"/>
      </left>
      <right/>
      <top style="thin">
        <color indexed="64"/>
      </top>
      <bottom/>
      <diagonal/>
    </border>
    <border>
      <left style="thin">
        <color theme="0"/>
      </left>
      <right/>
      <top style="thin">
        <color indexed="64"/>
      </top>
      <bottom style="double">
        <color indexed="64"/>
      </bottom>
      <diagonal/>
    </border>
    <border>
      <left style="medium">
        <color theme="0"/>
      </left>
      <right style="medium">
        <color theme="0"/>
      </right>
      <top/>
      <bottom style="double">
        <color indexed="64"/>
      </bottom>
      <diagonal/>
    </border>
    <border>
      <left style="medium">
        <color theme="0"/>
      </left>
      <right style="medium">
        <color theme="0"/>
      </right>
      <top/>
      <bottom/>
      <diagonal/>
    </border>
    <border>
      <left style="medium">
        <color theme="0"/>
      </left>
      <right style="medium">
        <color theme="0"/>
      </right>
      <top style="medium">
        <color indexed="64"/>
      </top>
      <bottom style="double">
        <color indexed="64"/>
      </bottom>
      <diagonal/>
    </border>
    <border>
      <left style="medium">
        <color theme="0"/>
      </left>
      <right style="medium">
        <color theme="0"/>
      </right>
      <top style="thin">
        <color indexed="64"/>
      </top>
      <bottom style="thin">
        <color indexed="64"/>
      </bottom>
      <diagonal/>
    </border>
    <border>
      <left style="thick">
        <color rgb="FFFFFFFF"/>
      </left>
      <right style="thick">
        <color rgb="FFFFFFFF"/>
      </right>
      <top style="thin">
        <color indexed="64"/>
      </top>
      <bottom style="double">
        <color indexed="64"/>
      </bottom>
      <diagonal/>
    </border>
    <border>
      <left/>
      <right style="thick">
        <color rgb="FFFFFFFF"/>
      </right>
      <top style="thin">
        <color indexed="64"/>
      </top>
      <bottom style="double">
        <color indexed="64"/>
      </bottom>
      <diagonal/>
    </border>
    <border>
      <left style="medium">
        <color theme="0"/>
      </left>
      <right style="medium">
        <color theme="0"/>
      </right>
      <top style="medium">
        <color theme="0"/>
      </top>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top/>
      <bottom/>
      <diagonal/>
    </border>
    <border>
      <left style="medium">
        <color theme="0"/>
      </left>
      <right style="medium">
        <color theme="0"/>
      </right>
      <top style="medium">
        <color theme="0"/>
      </top>
      <bottom style="medium">
        <color theme="0"/>
      </bottom>
      <diagonal/>
    </border>
    <border>
      <left style="medium">
        <color theme="0"/>
      </left>
      <right style="medium">
        <color theme="0"/>
      </right>
      <top/>
      <bottom style="medium">
        <color theme="0"/>
      </bottom>
      <diagonal/>
    </border>
    <border>
      <left style="medium">
        <color theme="0"/>
      </left>
      <right style="medium">
        <color theme="0"/>
      </right>
      <top/>
      <bottom style="thin">
        <color indexed="64"/>
      </bottom>
      <diagonal/>
    </border>
    <border>
      <left style="medium">
        <color theme="0"/>
      </left>
      <right style="medium">
        <color theme="0"/>
      </right>
      <top style="thin">
        <color indexed="64"/>
      </top>
      <bottom style="double">
        <color indexed="64"/>
      </bottom>
      <diagonal/>
    </border>
    <border>
      <left/>
      <right/>
      <top style="medium">
        <color rgb="FF375623"/>
      </top>
      <bottom style="medium">
        <color rgb="FF375623"/>
      </bottom>
      <diagonal/>
    </border>
    <border>
      <left/>
      <right/>
      <top/>
      <bottom style="medium">
        <color rgb="FFA9D08E"/>
      </bottom>
      <diagonal/>
    </border>
    <border>
      <left style="double">
        <color rgb="FF006600"/>
      </left>
      <right/>
      <top style="double">
        <color rgb="FF006600"/>
      </top>
      <bottom/>
      <diagonal/>
    </border>
    <border>
      <left/>
      <right style="double">
        <color rgb="FF006600"/>
      </right>
      <top style="double">
        <color rgb="FF006600"/>
      </top>
      <bottom/>
      <diagonal/>
    </border>
    <border>
      <left style="double">
        <color rgb="FF006600"/>
      </left>
      <right/>
      <top/>
      <bottom/>
      <diagonal/>
    </border>
    <border>
      <left/>
      <right style="double">
        <color rgb="FF006600"/>
      </right>
      <top/>
      <bottom/>
      <diagonal/>
    </border>
    <border>
      <left style="double">
        <color rgb="FF006600"/>
      </left>
      <right/>
      <top/>
      <bottom style="double">
        <color rgb="FF006600"/>
      </bottom>
      <diagonal/>
    </border>
    <border>
      <left/>
      <right style="double">
        <color rgb="FF006600"/>
      </right>
      <top/>
      <bottom style="double">
        <color rgb="FF006600"/>
      </bottom>
      <diagonal/>
    </border>
    <border>
      <left style="thin">
        <color rgb="FFFFFFFF"/>
      </left>
      <right/>
      <top/>
      <bottom/>
      <diagonal/>
    </border>
    <border>
      <left/>
      <right/>
      <top style="thin">
        <color indexed="64"/>
      </top>
      <bottom/>
      <diagonal/>
    </border>
    <border>
      <left/>
      <right style="double">
        <color theme="0"/>
      </right>
      <top/>
      <bottom/>
      <diagonal/>
    </border>
    <border>
      <left/>
      <right style="double">
        <color theme="0"/>
      </right>
      <top/>
      <bottom style="thin">
        <color indexed="64"/>
      </bottom>
      <diagonal/>
    </border>
    <border>
      <left/>
      <right style="double">
        <color theme="0"/>
      </right>
      <top style="thin">
        <color indexed="64"/>
      </top>
      <bottom style="thin">
        <color indexed="64"/>
      </bottom>
      <diagonal/>
    </border>
    <border>
      <left/>
      <right style="double">
        <color theme="0"/>
      </right>
      <top style="thin">
        <color indexed="64"/>
      </top>
      <bottom/>
      <diagonal/>
    </border>
    <border>
      <left/>
      <right style="double">
        <color theme="0"/>
      </right>
      <top style="thin">
        <color indexed="64"/>
      </top>
      <bottom style="double">
        <color indexed="64"/>
      </bottom>
      <diagonal/>
    </border>
    <border>
      <left/>
      <right style="thin">
        <color theme="0"/>
      </right>
      <top/>
      <bottom/>
      <diagonal/>
    </border>
    <border>
      <left style="thin">
        <color rgb="FFFFFFFF"/>
      </left>
      <right/>
      <top style="thin">
        <color rgb="FFFFFFFF"/>
      </top>
      <bottom/>
      <diagonal/>
    </border>
    <border>
      <left style="thin">
        <color rgb="FFFFFFFF"/>
      </left>
      <right style="thin">
        <color rgb="FFFFFFFF"/>
      </right>
      <top/>
      <bottom/>
      <diagonal/>
    </border>
    <border>
      <left/>
      <right style="thin">
        <color theme="0"/>
      </right>
      <top/>
      <bottom style="thin">
        <color theme="0"/>
      </bottom>
      <diagonal/>
    </border>
    <border>
      <left style="medium">
        <color theme="0"/>
      </left>
      <right/>
      <top style="medium">
        <color theme="0"/>
      </top>
      <bottom style="medium">
        <color theme="0"/>
      </bottom>
      <diagonal/>
    </border>
  </borders>
  <cellStyleXfs count="8">
    <xf numFmtId="0" fontId="0" fillId="0" borderId="0"/>
    <xf numFmtId="43" fontId="2" fillId="0" borderId="0" applyFont="0" applyFill="0" applyBorder="0" applyAlignment="0" applyProtection="0"/>
    <xf numFmtId="9" fontId="2" fillId="0" borderId="0" applyFont="0" applyFill="0" applyBorder="0" applyAlignment="0" applyProtection="0"/>
    <xf numFmtId="0" fontId="21" fillId="0" borderId="0"/>
    <xf numFmtId="170" fontId="21" fillId="0" borderId="0" applyFont="0" applyFill="0" applyBorder="0" applyAlignment="0" applyProtection="0"/>
    <xf numFmtId="9" fontId="21" fillId="0" borderId="0" applyFont="0" applyFill="0" applyBorder="0" applyAlignment="0" applyProtection="0"/>
    <xf numFmtId="0" fontId="28" fillId="2" borderId="0" applyFont="0" applyBorder="0" applyAlignment="0">
      <alignment vertical="center" wrapText="1"/>
    </xf>
    <xf numFmtId="0" fontId="21" fillId="0" borderId="0"/>
  </cellStyleXfs>
  <cellXfs count="373">
    <xf numFmtId="0" fontId="0" fillId="0" borderId="0" xfId="0"/>
    <xf numFmtId="0" fontId="1" fillId="3" borderId="0" xfId="0" applyFont="1" applyFill="1"/>
    <xf numFmtId="0" fontId="4" fillId="7" borderId="0" xfId="0" applyFont="1" applyFill="1"/>
    <xf numFmtId="0" fontId="4" fillId="0" borderId="0" xfId="0" applyFont="1"/>
    <xf numFmtId="164" fontId="4" fillId="0" borderId="0" xfId="1" applyNumberFormat="1" applyFont="1"/>
    <xf numFmtId="10" fontId="4" fillId="0" borderId="0" xfId="2" applyNumberFormat="1" applyFont="1"/>
    <xf numFmtId="43" fontId="4" fillId="0" borderId="0" xfId="1" applyFont="1"/>
    <xf numFmtId="4" fontId="4" fillId="0" borderId="0" xfId="0" applyNumberFormat="1" applyFont="1"/>
    <xf numFmtId="166" fontId="4" fillId="0" borderId="0" xfId="1" applyNumberFormat="1" applyFont="1"/>
    <xf numFmtId="164" fontId="4" fillId="0" borderId="0" xfId="0" applyNumberFormat="1" applyFont="1"/>
    <xf numFmtId="166" fontId="4" fillId="0" borderId="0" xfId="0" applyNumberFormat="1" applyFont="1"/>
    <xf numFmtId="0" fontId="9" fillId="4" borderId="0" xfId="0" applyFont="1" applyFill="1" applyAlignment="1">
      <alignment horizontal="left"/>
    </xf>
    <xf numFmtId="164" fontId="10" fillId="4" borderId="0" xfId="1" applyNumberFormat="1" applyFont="1" applyFill="1" applyAlignment="1">
      <alignment horizontal="left"/>
    </xf>
    <xf numFmtId="0" fontId="10" fillId="4" borderId="0" xfId="0" applyFont="1" applyFill="1" applyAlignment="1">
      <alignment horizontal="left"/>
    </xf>
    <xf numFmtId="0" fontId="10" fillId="0" borderId="0" xfId="0" applyFont="1" applyFill="1" applyAlignment="1">
      <alignment vertical="top" wrapText="1"/>
    </xf>
    <xf numFmtId="164" fontId="10" fillId="0" borderId="0" xfId="1" applyNumberFormat="1" applyFont="1" applyFill="1" applyAlignment="1">
      <alignment vertical="top" wrapText="1"/>
    </xf>
    <xf numFmtId="165" fontId="4" fillId="0" borderId="0" xfId="1" applyNumberFormat="1" applyFont="1"/>
    <xf numFmtId="0" fontId="4" fillId="0" borderId="0" xfId="0" applyFont="1" applyFill="1"/>
    <xf numFmtId="164" fontId="4" fillId="0" borderId="0" xfId="1" applyNumberFormat="1" applyFont="1" applyFill="1"/>
    <xf numFmtId="10" fontId="4" fillId="0" borderId="0" xfId="2" applyNumberFormat="1" applyFont="1" applyFill="1"/>
    <xf numFmtId="0" fontId="4" fillId="4" borderId="0" xfId="0" applyFont="1" applyFill="1"/>
    <xf numFmtId="0" fontId="12" fillId="0" borderId="0" xfId="0" applyFont="1" applyAlignment="1">
      <alignment horizontal="center"/>
    </xf>
    <xf numFmtId="167" fontId="12" fillId="0" borderId="0" xfId="0" applyNumberFormat="1" applyFont="1" applyAlignment="1">
      <alignment horizontal="center"/>
    </xf>
    <xf numFmtId="168" fontId="12" fillId="0" borderId="0" xfId="1" applyNumberFormat="1" applyFont="1" applyAlignment="1">
      <alignment horizontal="center"/>
    </xf>
    <xf numFmtId="10" fontId="13" fillId="0" borderId="0" xfId="2" applyNumberFormat="1" applyFont="1" applyAlignment="1">
      <alignment horizontal="center"/>
    </xf>
    <xf numFmtId="43" fontId="12" fillId="0" borderId="0" xfId="1" applyFont="1" applyAlignment="1">
      <alignment horizontal="center"/>
    </xf>
    <xf numFmtId="43" fontId="13" fillId="0" borderId="0" xfId="1" applyFont="1" applyAlignment="1">
      <alignment horizontal="center"/>
    </xf>
    <xf numFmtId="0" fontId="13" fillId="0" borderId="0" xfId="0" applyFont="1" applyAlignment="1">
      <alignment horizontal="left"/>
    </xf>
    <xf numFmtId="0" fontId="3" fillId="0" borderId="0" xfId="0" applyFont="1" applyAlignment="1">
      <alignment vertical="center"/>
    </xf>
    <xf numFmtId="0" fontId="3" fillId="0" borderId="0" xfId="0" applyFont="1" applyAlignment="1">
      <alignment horizontal="left" vertical="center"/>
    </xf>
    <xf numFmtId="0" fontId="16" fillId="0" borderId="0" xfId="0" applyFont="1" applyAlignment="1">
      <alignment horizontal="center"/>
    </xf>
    <xf numFmtId="0" fontId="17" fillId="0" borderId="0" xfId="0" applyFont="1" applyAlignment="1">
      <alignment horizontal="left" vertical="center"/>
    </xf>
    <xf numFmtId="43" fontId="18" fillId="0" borderId="0" xfId="1" applyFont="1" applyAlignment="1">
      <alignment horizontal="center"/>
    </xf>
    <xf numFmtId="43" fontId="16" fillId="0" borderId="0" xfId="1" applyFont="1" applyAlignment="1">
      <alignment horizontal="center"/>
    </xf>
    <xf numFmtId="10" fontId="18" fillId="0" borderId="0" xfId="2" applyNumberFormat="1" applyFont="1" applyAlignment="1">
      <alignment horizontal="center"/>
    </xf>
    <xf numFmtId="168" fontId="16" fillId="0" borderId="0" xfId="1" applyNumberFormat="1" applyFont="1" applyAlignment="1">
      <alignment horizontal="center"/>
    </xf>
    <xf numFmtId="0" fontId="11" fillId="2" borderId="0" xfId="0" applyFont="1" applyFill="1" applyBorder="1" applyAlignment="1">
      <alignment horizontal="left" vertical="center"/>
    </xf>
    <xf numFmtId="0" fontId="11" fillId="2" borderId="2" xfId="0" applyFont="1" applyFill="1" applyBorder="1" applyAlignment="1">
      <alignment horizontal="center" vertical="center"/>
    </xf>
    <xf numFmtId="0" fontId="21" fillId="0" borderId="0" xfId="3"/>
    <xf numFmtId="0" fontId="21" fillId="0" borderId="0" xfId="3" applyFill="1"/>
    <xf numFmtId="164" fontId="21" fillId="0" borderId="0" xfId="3" applyNumberFormat="1" applyFill="1"/>
    <xf numFmtId="164" fontId="0" fillId="0" borderId="0" xfId="4" applyNumberFormat="1" applyFont="1" applyFill="1"/>
    <xf numFmtId="171" fontId="0" fillId="0" borderId="0" xfId="5" applyNumberFormat="1" applyFont="1" applyFill="1"/>
    <xf numFmtId="164" fontId="0" fillId="0" borderId="0" xfId="4" applyNumberFormat="1" applyFont="1"/>
    <xf numFmtId="172" fontId="0" fillId="9" borderId="0" xfId="4" applyNumberFormat="1" applyFont="1" applyFill="1"/>
    <xf numFmtId="0" fontId="21" fillId="9" borderId="0" xfId="3" applyFill="1"/>
    <xf numFmtId="172" fontId="21" fillId="0" borderId="0" xfId="3" applyNumberFormat="1" applyFill="1"/>
    <xf numFmtId="0" fontId="21" fillId="9" borderId="0" xfId="3" applyFont="1" applyFill="1"/>
    <xf numFmtId="0" fontId="21" fillId="0" borderId="0" xfId="3" quotePrefix="1"/>
    <xf numFmtId="0" fontId="21" fillId="0" borderId="0" xfId="3" applyAlignment="1">
      <alignment wrapText="1"/>
    </xf>
    <xf numFmtId="0" fontId="21" fillId="0" borderId="0" xfId="3" quotePrefix="1" applyFill="1"/>
    <xf numFmtId="39" fontId="22" fillId="0" borderId="0" xfId="3" applyNumberFormat="1" applyFont="1"/>
    <xf numFmtId="39" fontId="21" fillId="0" borderId="0" xfId="3" applyNumberFormat="1" applyFill="1"/>
    <xf numFmtId="172" fontId="0" fillId="0" borderId="0" xfId="4" applyNumberFormat="1" applyFont="1"/>
    <xf numFmtId="172" fontId="0" fillId="5" borderId="0" xfId="4" applyNumberFormat="1" applyFont="1" applyFill="1"/>
    <xf numFmtId="0" fontId="21" fillId="5" borderId="0" xfId="3" applyFont="1" applyFill="1"/>
    <xf numFmtId="0" fontId="21" fillId="5" borderId="0" xfId="3" applyFill="1"/>
    <xf numFmtId="3" fontId="0" fillId="0" borderId="0" xfId="0" applyNumberFormat="1"/>
    <xf numFmtId="0" fontId="24" fillId="0" borderId="0" xfId="0" applyFont="1" applyAlignment="1">
      <alignment horizontal="left" vertical="center" indent="3"/>
    </xf>
    <xf numFmtId="0" fontId="25" fillId="0" borderId="0" xfId="0" applyFont="1" applyAlignment="1">
      <alignment horizontal="left" vertical="center" indent="3"/>
    </xf>
    <xf numFmtId="0" fontId="28" fillId="6" borderId="0" xfId="0" applyFont="1" applyFill="1" applyBorder="1" applyAlignment="1">
      <alignment vertical="center" wrapText="1"/>
    </xf>
    <xf numFmtId="0" fontId="20" fillId="6" borderId="0" xfId="0" applyFont="1" applyFill="1" applyBorder="1" applyAlignment="1">
      <alignment vertical="center" wrapText="1"/>
    </xf>
    <xf numFmtId="0" fontId="29" fillId="2" borderId="0" xfId="0" applyFont="1" applyFill="1" applyBorder="1" applyAlignment="1">
      <alignment vertical="center" wrapText="1"/>
    </xf>
    <xf numFmtId="0" fontId="29" fillId="8" borderId="0" xfId="0" applyFont="1" applyFill="1" applyBorder="1" applyAlignment="1">
      <alignment vertical="center" wrapText="1"/>
    </xf>
    <xf numFmtId="0" fontId="28" fillId="2" borderId="0" xfId="0" applyFont="1" applyFill="1" applyBorder="1" applyAlignment="1">
      <alignment vertical="center" wrapText="1"/>
    </xf>
    <xf numFmtId="0" fontId="19" fillId="6" borderId="2" xfId="0" applyFont="1" applyFill="1" applyBorder="1" applyAlignment="1">
      <alignment horizontal="center" vertical="center" wrapText="1"/>
    </xf>
    <xf numFmtId="174" fontId="29" fillId="2" borderId="2" xfId="0" applyNumberFormat="1" applyFont="1" applyFill="1" applyBorder="1" applyAlignment="1">
      <alignment horizontal="right" vertical="center" wrapText="1"/>
    </xf>
    <xf numFmtId="174" fontId="29" fillId="8" borderId="2" xfId="0" applyNumberFormat="1" applyFont="1" applyFill="1" applyBorder="1" applyAlignment="1">
      <alignment horizontal="right" vertical="center" wrapText="1"/>
    </xf>
    <xf numFmtId="174" fontId="28" fillId="2" borderId="2" xfId="0" applyNumberFormat="1" applyFont="1" applyFill="1" applyBorder="1" applyAlignment="1">
      <alignment horizontal="right" vertical="center" wrapText="1"/>
    </xf>
    <xf numFmtId="173" fontId="29" fillId="2" borderId="2" xfId="0" applyNumberFormat="1" applyFont="1" applyFill="1" applyBorder="1" applyAlignment="1">
      <alignment horizontal="right" vertical="center" wrapText="1"/>
    </xf>
    <xf numFmtId="173" fontId="29" fillId="8" borderId="2" xfId="0" applyNumberFormat="1" applyFont="1" applyFill="1" applyBorder="1" applyAlignment="1">
      <alignment horizontal="right" vertical="center" wrapText="1"/>
    </xf>
    <xf numFmtId="173" fontId="28" fillId="2" borderId="2" xfId="0" applyNumberFormat="1" applyFont="1" applyFill="1" applyBorder="1" applyAlignment="1">
      <alignment horizontal="right" vertical="center" wrapText="1"/>
    </xf>
    <xf numFmtId="0" fontId="12" fillId="0" borderId="0" xfId="0" applyFont="1"/>
    <xf numFmtId="0" fontId="12" fillId="0" borderId="0" xfId="0" applyFont="1" applyFill="1"/>
    <xf numFmtId="0" fontId="12" fillId="0" borderId="0" xfId="0" applyFont="1" applyAlignment="1">
      <alignment horizontal="center" vertical="center"/>
    </xf>
    <xf numFmtId="14" fontId="0" fillId="0" borderId="0" xfId="0" applyNumberFormat="1"/>
    <xf numFmtId="0" fontId="15" fillId="0" borderId="0" xfId="0" applyFont="1"/>
    <xf numFmtId="0" fontId="26" fillId="0" borderId="0" xfId="0" applyFont="1" applyAlignment="1">
      <alignment vertical="center"/>
    </xf>
    <xf numFmtId="0" fontId="8" fillId="6" borderId="1" xfId="0" applyFont="1" applyFill="1" applyBorder="1" applyAlignment="1">
      <alignment horizontal="center" vertical="center" wrapText="1"/>
    </xf>
    <xf numFmtId="0" fontId="7" fillId="6"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0" fillId="0" borderId="0" xfId="0" applyAlignment="1">
      <alignment vertical="center"/>
    </xf>
    <xf numFmtId="0" fontId="15" fillId="0" borderId="0" xfId="0" applyFont="1" applyAlignment="1">
      <alignment vertical="center"/>
    </xf>
    <xf numFmtId="0" fontId="19" fillId="6" borderId="1" xfId="0" applyFont="1" applyFill="1" applyBorder="1" applyAlignment="1">
      <alignment horizontal="center" vertical="center" wrapText="1"/>
    </xf>
    <xf numFmtId="0" fontId="32" fillId="6" borderId="1" xfId="0" applyFont="1" applyFill="1" applyBorder="1" applyAlignment="1">
      <alignment horizontal="center" vertical="center" wrapText="1"/>
    </xf>
    <xf numFmtId="0" fontId="0" fillId="0" borderId="0" xfId="0" applyFill="1" applyBorder="1"/>
    <xf numFmtId="10" fontId="26" fillId="0" borderId="0" xfId="0" applyNumberFormat="1" applyFont="1" applyFill="1" applyBorder="1" applyAlignment="1">
      <alignment horizontal="right" vertical="center"/>
    </xf>
    <xf numFmtId="0" fontId="26" fillId="0" borderId="0" xfId="0" applyFont="1" applyFill="1" applyBorder="1" applyAlignment="1">
      <alignment horizontal="right" vertical="center"/>
    </xf>
    <xf numFmtId="10" fontId="27" fillId="0" borderId="0" xfId="0" applyNumberFormat="1" applyFont="1" applyFill="1" applyBorder="1" applyAlignment="1">
      <alignment horizontal="right" vertical="center"/>
    </xf>
    <xf numFmtId="0" fontId="14" fillId="0" borderId="0" xfId="0" applyFont="1" applyFill="1" applyBorder="1" applyAlignment="1">
      <alignment horizontal="center" vertical="center" wrapText="1"/>
    </xf>
    <xf numFmtId="0" fontId="15" fillId="0" borderId="0" xfId="0" applyFont="1" applyFill="1" applyBorder="1" applyAlignment="1">
      <alignment horizontal="center"/>
    </xf>
    <xf numFmtId="0" fontId="3" fillId="0" borderId="0" xfId="0" applyFont="1" applyFill="1" applyBorder="1" applyAlignment="1">
      <alignment horizontal="center" vertical="center" wrapText="1"/>
    </xf>
    <xf numFmtId="0" fontId="3" fillId="0" borderId="0" xfId="0" applyFont="1" applyAlignment="1">
      <alignment horizontal="center" vertical="center" wrapText="1"/>
    </xf>
    <xf numFmtId="0" fontId="0" fillId="0" borderId="0" xfId="0" applyBorder="1"/>
    <xf numFmtId="0" fontId="29" fillId="2" borderId="0" xfId="0" applyFont="1" applyFill="1" applyBorder="1" applyAlignment="1">
      <alignment vertical="center"/>
    </xf>
    <xf numFmtId="0" fontId="32" fillId="6" borderId="2" xfId="0" applyFont="1" applyFill="1" applyBorder="1" applyAlignment="1">
      <alignment horizontal="center" vertical="center" wrapText="1"/>
    </xf>
    <xf numFmtId="0" fontId="7" fillId="7" borderId="0" xfId="0" applyFont="1" applyFill="1" applyBorder="1" applyAlignment="1">
      <alignment vertical="center" wrapText="1"/>
    </xf>
    <xf numFmtId="174" fontId="7" fillId="7" borderId="2" xfId="0" applyNumberFormat="1" applyFont="1" applyFill="1" applyBorder="1" applyAlignment="1">
      <alignment horizontal="right" vertical="center" wrapText="1"/>
    </xf>
    <xf numFmtId="0" fontId="30" fillId="2" borderId="0" xfId="0" applyFont="1" applyFill="1" applyBorder="1" applyAlignment="1">
      <alignment vertical="center" wrapText="1"/>
    </xf>
    <xf numFmtId="0" fontId="36" fillId="2" borderId="0" xfId="0" applyFont="1" applyFill="1" applyBorder="1" applyAlignment="1">
      <alignment vertical="center" wrapText="1"/>
    </xf>
    <xf numFmtId="0" fontId="29" fillId="2" borderId="2" xfId="0" applyFont="1" applyFill="1" applyBorder="1" applyAlignment="1">
      <alignment vertical="center" wrapText="1"/>
    </xf>
    <xf numFmtId="0" fontId="29" fillId="2" borderId="2" xfId="0" applyFont="1" applyFill="1" applyBorder="1" applyAlignment="1">
      <alignment horizontal="right" vertical="center" wrapText="1"/>
    </xf>
    <xf numFmtId="0" fontId="0" fillId="4" borderId="0" xfId="0" applyFill="1"/>
    <xf numFmtId="3" fontId="0" fillId="4" borderId="0" xfId="0" applyNumberFormat="1" applyFill="1"/>
    <xf numFmtId="0" fontId="29" fillId="8" borderId="0" xfId="0" applyFont="1" applyFill="1" applyBorder="1" applyAlignment="1">
      <alignment horizontal="left" vertical="center" wrapText="1" indent="2"/>
    </xf>
    <xf numFmtId="0" fontId="28" fillId="2" borderId="0" xfId="0" applyFont="1" applyFill="1" applyBorder="1" applyAlignment="1">
      <alignment horizontal="left" vertical="center" wrapText="1" indent="2"/>
    </xf>
    <xf numFmtId="0" fontId="29" fillId="2" borderId="0" xfId="0" applyFont="1" applyFill="1" applyBorder="1" applyAlignment="1">
      <alignment horizontal="left" vertical="center" wrapText="1" indent="2"/>
    </xf>
    <xf numFmtId="0" fontId="7" fillId="7" borderId="0" xfId="0" applyFont="1" applyFill="1" applyBorder="1" applyAlignment="1">
      <alignment horizontal="left" vertical="center" wrapText="1"/>
    </xf>
    <xf numFmtId="0" fontId="32" fillId="6" borderId="8" xfId="0" applyFont="1" applyFill="1" applyBorder="1" applyAlignment="1">
      <alignment horizontal="center" vertical="center" wrapText="1"/>
    </xf>
    <xf numFmtId="17" fontId="32" fillId="6" borderId="8" xfId="0" applyNumberFormat="1" applyFont="1" applyFill="1" applyBorder="1" applyAlignment="1">
      <alignment horizontal="center" vertical="center" wrapText="1"/>
    </xf>
    <xf numFmtId="175" fontId="7" fillId="7" borderId="2" xfId="1" applyNumberFormat="1" applyFont="1" applyFill="1" applyBorder="1" applyAlignment="1">
      <alignment horizontal="center" vertical="center" wrapText="1"/>
    </xf>
    <xf numFmtId="175" fontId="7" fillId="7" borderId="8" xfId="1" applyNumberFormat="1" applyFont="1" applyFill="1" applyBorder="1" applyAlignment="1">
      <alignment horizontal="center" vertical="center" wrapText="1"/>
    </xf>
    <xf numFmtId="175" fontId="29" fillId="8" borderId="2" xfId="1" applyNumberFormat="1" applyFont="1" applyFill="1" applyBorder="1" applyAlignment="1">
      <alignment horizontal="center" vertical="center" wrapText="1"/>
    </xf>
    <xf numFmtId="175" fontId="29" fillId="8" borderId="8" xfId="1" applyNumberFormat="1" applyFont="1" applyFill="1" applyBorder="1" applyAlignment="1">
      <alignment horizontal="center" vertical="center" wrapText="1"/>
    </xf>
    <xf numFmtId="175" fontId="28" fillId="2" borderId="2" xfId="1" applyNumberFormat="1" applyFont="1" applyFill="1" applyBorder="1" applyAlignment="1">
      <alignment horizontal="center" vertical="center" wrapText="1"/>
    </xf>
    <xf numFmtId="175" fontId="28" fillId="2" borderId="8" xfId="1" applyNumberFormat="1" applyFont="1" applyFill="1" applyBorder="1" applyAlignment="1">
      <alignment horizontal="center" vertical="center" wrapText="1"/>
    </xf>
    <xf numFmtId="175" fontId="29" fillId="2" borderId="2" xfId="1" applyNumberFormat="1" applyFont="1" applyFill="1" applyBorder="1" applyAlignment="1">
      <alignment horizontal="center" vertical="center" wrapText="1"/>
    </xf>
    <xf numFmtId="175" fontId="29" fillId="2" borderId="8" xfId="1" applyNumberFormat="1" applyFont="1" applyFill="1" applyBorder="1" applyAlignment="1">
      <alignment horizontal="center" vertical="center" wrapText="1"/>
    </xf>
    <xf numFmtId="175" fontId="7" fillId="7" borderId="7" xfId="1" applyNumberFormat="1" applyFont="1" applyFill="1" applyBorder="1" applyAlignment="1">
      <alignment horizontal="center" vertical="center" wrapText="1"/>
    </xf>
    <xf numFmtId="173" fontId="7" fillId="7" borderId="2" xfId="0" applyNumberFormat="1" applyFont="1" applyFill="1" applyBorder="1" applyAlignment="1">
      <alignment horizontal="right" vertical="center" wrapText="1"/>
    </xf>
    <xf numFmtId="14" fontId="8" fillId="6" borderId="1" xfId="0" applyNumberFormat="1" applyFont="1" applyFill="1" applyBorder="1" applyAlignment="1">
      <alignment horizontal="center" vertical="center" wrapText="1"/>
    </xf>
    <xf numFmtId="0" fontId="29" fillId="2" borderId="0" xfId="0" applyFont="1" applyFill="1" applyBorder="1" applyAlignment="1">
      <alignment horizontal="left" vertical="center" wrapText="1" indent="1"/>
    </xf>
    <xf numFmtId="0" fontId="30" fillId="2" borderId="0" xfId="0" applyFont="1" applyFill="1" applyBorder="1" applyAlignment="1">
      <alignment horizontal="left" vertical="center" wrapText="1" indent="1"/>
    </xf>
    <xf numFmtId="0" fontId="30" fillId="2" borderId="2" xfId="0" applyFont="1" applyFill="1" applyBorder="1" applyAlignment="1">
      <alignment vertical="center" wrapText="1"/>
    </xf>
    <xf numFmtId="0" fontId="4" fillId="0" borderId="0" xfId="0" applyFont="1" applyBorder="1"/>
    <xf numFmtId="0" fontId="17" fillId="0" borderId="0" xfId="0" applyFont="1" applyAlignment="1">
      <alignment vertical="center"/>
    </xf>
    <xf numFmtId="0" fontId="1" fillId="0" borderId="0" xfId="0" applyFont="1" applyFill="1"/>
    <xf numFmtId="0" fontId="28" fillId="0" borderId="4" xfId="0" applyFont="1" applyBorder="1" applyAlignment="1">
      <alignment vertical="center" wrapText="1"/>
    </xf>
    <xf numFmtId="174" fontId="29" fillId="2" borderId="13" xfId="0" applyNumberFormat="1" applyFont="1" applyFill="1" applyBorder="1" applyAlignment="1">
      <alignment horizontal="right" vertical="center" wrapText="1"/>
    </xf>
    <xf numFmtId="3" fontId="28" fillId="0" borderId="10" xfId="0" applyNumberFormat="1" applyFont="1" applyBorder="1" applyAlignment="1">
      <alignment horizontal="right" vertical="center" wrapText="1"/>
    </xf>
    <xf numFmtId="3" fontId="30" fillId="2" borderId="2" xfId="0" applyNumberFormat="1" applyFont="1" applyFill="1" applyBorder="1" applyAlignment="1">
      <alignment horizontal="right" vertical="center" wrapText="1"/>
    </xf>
    <xf numFmtId="3" fontId="30" fillId="2" borderId="13" xfId="0" applyNumberFormat="1" applyFont="1" applyFill="1" applyBorder="1" applyAlignment="1">
      <alignment horizontal="right" vertical="center" wrapText="1"/>
    </xf>
    <xf numFmtId="3" fontId="29" fillId="2" borderId="2" xfId="0" applyNumberFormat="1" applyFont="1" applyFill="1" applyBorder="1" applyAlignment="1">
      <alignment horizontal="right" vertical="center" wrapText="1"/>
    </xf>
    <xf numFmtId="174" fontId="29" fillId="2" borderId="13" xfId="1" applyNumberFormat="1" applyFont="1" applyFill="1" applyBorder="1" applyAlignment="1">
      <alignment horizontal="right" vertical="center" wrapText="1"/>
    </xf>
    <xf numFmtId="0" fontId="28" fillId="2" borderId="4" xfId="0" applyFont="1" applyFill="1" applyBorder="1" applyAlignment="1">
      <alignment vertical="center" wrapText="1"/>
    </xf>
    <xf numFmtId="174" fontId="28" fillId="2" borderId="4" xfId="0" applyNumberFormat="1" applyFont="1" applyFill="1" applyBorder="1" applyAlignment="1">
      <alignment horizontal="right" vertical="center" wrapText="1"/>
    </xf>
    <xf numFmtId="174" fontId="28" fillId="2" borderId="12" xfId="0" applyNumberFormat="1" applyFont="1" applyFill="1" applyBorder="1" applyAlignment="1">
      <alignment horizontal="right" vertical="center" wrapText="1"/>
    </xf>
    <xf numFmtId="0" fontId="28" fillId="2" borderId="0" xfId="0" applyFont="1" applyFill="1" applyBorder="1" applyAlignment="1">
      <alignment vertical="center"/>
    </xf>
    <xf numFmtId="0" fontId="28" fillId="2" borderId="0" xfId="0" applyFont="1" applyFill="1" applyAlignment="1">
      <alignment vertical="center" wrapText="1"/>
    </xf>
    <xf numFmtId="3" fontId="28" fillId="2" borderId="11" xfId="0" applyNumberFormat="1" applyFont="1" applyFill="1" applyBorder="1" applyAlignment="1">
      <alignment horizontal="right" vertical="center" wrapText="1"/>
    </xf>
    <xf numFmtId="174" fontId="28" fillId="2" borderId="13" xfId="0" applyNumberFormat="1" applyFont="1" applyFill="1" applyBorder="1" applyAlignment="1">
      <alignment horizontal="right" vertical="center" wrapText="1"/>
    </xf>
    <xf numFmtId="174" fontId="29" fillId="2" borderId="0" xfId="0" applyNumberFormat="1" applyFont="1" applyFill="1" applyBorder="1" applyAlignment="1">
      <alignment horizontal="right" vertical="center" wrapText="1"/>
    </xf>
    <xf numFmtId="174" fontId="28" fillId="2" borderId="0" xfId="0" applyNumberFormat="1" applyFont="1" applyFill="1" applyBorder="1" applyAlignment="1">
      <alignment horizontal="right" vertical="center" wrapText="1"/>
    </xf>
    <xf numFmtId="174" fontId="28" fillId="2" borderId="15" xfId="0" applyNumberFormat="1" applyFont="1" applyFill="1" applyBorder="1" applyAlignment="1">
      <alignment horizontal="right" vertical="center" wrapText="1"/>
    </xf>
    <xf numFmtId="174" fontId="28" fillId="2" borderId="16" xfId="0" applyNumberFormat="1" applyFont="1" applyFill="1" applyBorder="1" applyAlignment="1">
      <alignment horizontal="right" vertical="center" wrapText="1"/>
    </xf>
    <xf numFmtId="174" fontId="28" fillId="2" borderId="17" xfId="0" applyNumberFormat="1" applyFont="1" applyFill="1" applyBorder="1" applyAlignment="1">
      <alignment horizontal="right" vertical="center" wrapText="1"/>
    </xf>
    <xf numFmtId="0" fontId="3" fillId="0" borderId="0" xfId="0" applyFont="1" applyAlignment="1">
      <alignment horizontal="left" vertical="center" wrapText="1"/>
    </xf>
    <xf numFmtId="0" fontId="3" fillId="0" borderId="0" xfId="0" applyFont="1" applyAlignment="1">
      <alignment horizontal="left" vertical="center"/>
    </xf>
    <xf numFmtId="174" fontId="29" fillId="2" borderId="19" xfId="1" applyNumberFormat="1" applyFont="1" applyFill="1" applyBorder="1" applyAlignment="1">
      <alignment horizontal="right" vertical="center"/>
    </xf>
    <xf numFmtId="174" fontId="34" fillId="2" borderId="19" xfId="1" applyNumberFormat="1" applyFont="1" applyFill="1" applyBorder="1" applyAlignment="1">
      <alignment horizontal="right" vertical="center" wrapText="1"/>
    </xf>
    <xf numFmtId="173" fontId="34" fillId="2" borderId="19" xfId="1" applyNumberFormat="1" applyFont="1" applyFill="1" applyBorder="1" applyAlignment="1">
      <alignment horizontal="right" vertical="center" wrapText="1"/>
    </xf>
    <xf numFmtId="3" fontId="28" fillId="2" borderId="20" xfId="0" applyNumberFormat="1" applyFont="1" applyFill="1" applyBorder="1" applyAlignment="1">
      <alignment horizontal="right" vertical="center"/>
    </xf>
    <xf numFmtId="173" fontId="28" fillId="2" borderId="20" xfId="0" applyNumberFormat="1" applyFont="1" applyFill="1" applyBorder="1" applyAlignment="1">
      <alignment horizontal="right" vertical="center"/>
    </xf>
    <xf numFmtId="174" fontId="28" fillId="2" borderId="19" xfId="0" applyNumberFormat="1" applyFont="1" applyFill="1" applyBorder="1" applyAlignment="1">
      <alignment horizontal="right" vertical="center"/>
    </xf>
    <xf numFmtId="174" fontId="28" fillId="2" borderId="19" xfId="0" applyNumberFormat="1" applyFont="1" applyFill="1" applyBorder="1" applyAlignment="1">
      <alignment horizontal="right" vertical="center" wrapText="1"/>
    </xf>
    <xf numFmtId="173" fontId="29" fillId="2" borderId="19" xfId="2" applyNumberFormat="1" applyFont="1" applyFill="1" applyBorder="1" applyAlignment="1">
      <alignment horizontal="right" vertical="center"/>
    </xf>
    <xf numFmtId="0" fontId="29" fillId="2" borderId="19" xfId="0" applyFont="1" applyFill="1" applyBorder="1" applyAlignment="1">
      <alignment horizontal="right" vertical="center" wrapText="1"/>
    </xf>
    <xf numFmtId="174" fontId="30" fillId="2" borderId="19" xfId="0" applyNumberFormat="1" applyFont="1" applyFill="1" applyBorder="1" applyAlignment="1">
      <alignment horizontal="right" vertical="center" wrapText="1"/>
    </xf>
    <xf numFmtId="0" fontId="21" fillId="2" borderId="4" xfId="0" applyFont="1" applyFill="1" applyBorder="1" applyAlignment="1">
      <alignment vertical="center" wrapText="1"/>
    </xf>
    <xf numFmtId="174" fontId="21" fillId="2" borderId="4" xfId="0" applyNumberFormat="1" applyFont="1" applyFill="1" applyBorder="1" applyAlignment="1">
      <alignment horizontal="right" vertical="center" wrapText="1"/>
    </xf>
    <xf numFmtId="0" fontId="29" fillId="2" borderId="4" xfId="0" applyFont="1" applyFill="1" applyBorder="1" applyAlignment="1">
      <alignment vertical="center" wrapText="1"/>
    </xf>
    <xf numFmtId="3" fontId="28" fillId="2" borderId="22" xfId="0" applyNumberFormat="1" applyFont="1" applyFill="1" applyBorder="1" applyAlignment="1">
      <alignment horizontal="right" vertical="center" wrapText="1"/>
    </xf>
    <xf numFmtId="3" fontId="28" fillId="2" borderId="23" xfId="0" applyNumberFormat="1" applyFont="1" applyFill="1" applyBorder="1" applyAlignment="1">
      <alignment horizontal="right" vertical="center" wrapText="1"/>
    </xf>
    <xf numFmtId="0" fontId="23" fillId="2" borderId="0" xfId="0" applyFont="1" applyFill="1" applyBorder="1" applyAlignment="1">
      <alignment vertical="center" wrapText="1"/>
    </xf>
    <xf numFmtId="1" fontId="21" fillId="2" borderId="19" xfId="0" applyNumberFormat="1" applyFont="1" applyFill="1" applyBorder="1" applyAlignment="1">
      <alignment horizontal="center" vertical="center" wrapText="1"/>
    </xf>
    <xf numFmtId="0" fontId="21" fillId="2" borderId="19" xfId="0" applyFont="1" applyFill="1" applyBorder="1" applyAlignment="1">
      <alignment horizontal="center" vertical="center" wrapText="1"/>
    </xf>
    <xf numFmtId="174" fontId="21" fillId="2" borderId="19" xfId="1" applyNumberFormat="1" applyFont="1" applyFill="1" applyBorder="1" applyAlignment="1">
      <alignment horizontal="right" vertical="center" wrapText="1"/>
    </xf>
    <xf numFmtId="0" fontId="21" fillId="2" borderId="0" xfId="0" applyFont="1" applyFill="1" applyBorder="1" applyAlignment="1">
      <alignment vertical="center" wrapText="1"/>
    </xf>
    <xf numFmtId="174" fontId="21" fillId="2" borderId="19" xfId="0" applyNumberFormat="1" applyFont="1" applyFill="1" applyBorder="1" applyAlignment="1">
      <alignment horizontal="center" vertical="center" wrapText="1"/>
    </xf>
    <xf numFmtId="174" fontId="21" fillId="2" borderId="30" xfId="1" applyNumberFormat="1" applyFont="1" applyFill="1" applyBorder="1" applyAlignment="1">
      <alignment horizontal="right" vertical="center" wrapText="1"/>
    </xf>
    <xf numFmtId="174" fontId="23" fillId="2" borderId="19" xfId="1" applyNumberFormat="1" applyFont="1" applyFill="1" applyBorder="1" applyAlignment="1">
      <alignment horizontal="right" vertical="center" wrapText="1"/>
    </xf>
    <xf numFmtId="174" fontId="23" fillId="2" borderId="31" xfId="1" applyNumberFormat="1" applyFont="1" applyFill="1" applyBorder="1" applyAlignment="1">
      <alignment horizontal="right" vertical="center" wrapText="1"/>
    </xf>
    <xf numFmtId="174" fontId="23" fillId="2" borderId="30" xfId="1" applyNumberFormat="1" applyFont="1" applyFill="1" applyBorder="1" applyAlignment="1">
      <alignment horizontal="right" vertical="center" wrapText="1"/>
    </xf>
    <xf numFmtId="164" fontId="4" fillId="4" borderId="0" xfId="0" applyNumberFormat="1" applyFont="1" applyFill="1"/>
    <xf numFmtId="0" fontId="6" fillId="7" borderId="0" xfId="0" applyFont="1" applyFill="1" applyAlignment="1">
      <alignment horizontal="center" vertical="center"/>
    </xf>
    <xf numFmtId="175" fontId="6" fillId="7" borderId="2" xfId="1" applyNumberFormat="1" applyFont="1" applyFill="1" applyBorder="1" applyAlignment="1">
      <alignment horizontal="center" vertical="center" wrapText="1"/>
    </xf>
    <xf numFmtId="0" fontId="6" fillId="7" borderId="2" xfId="0" applyFont="1" applyFill="1" applyBorder="1" applyAlignment="1">
      <alignment horizontal="center" vertical="center"/>
    </xf>
    <xf numFmtId="171" fontId="11" fillId="2" borderId="2" xfId="1" applyNumberFormat="1" applyFont="1" applyFill="1" applyBorder="1" applyAlignment="1">
      <alignment horizontal="center" vertical="center"/>
    </xf>
    <xf numFmtId="175" fontId="11" fillId="2" borderId="2" xfId="1" applyNumberFormat="1" applyFont="1" applyFill="1" applyBorder="1" applyAlignment="1">
      <alignment horizontal="center" vertical="center"/>
    </xf>
    <xf numFmtId="175" fontId="11" fillId="2" borderId="3" xfId="1" applyNumberFormat="1" applyFont="1" applyFill="1" applyBorder="1" applyAlignment="1">
      <alignment horizontal="center" vertical="center"/>
    </xf>
    <xf numFmtId="176" fontId="11" fillId="2" borderId="2" xfId="0" applyNumberFormat="1" applyFont="1" applyFill="1" applyBorder="1" applyAlignment="1">
      <alignment horizontal="center" vertical="center"/>
    </xf>
    <xf numFmtId="175" fontId="11" fillId="2" borderId="3" xfId="0" applyNumberFormat="1" applyFont="1" applyFill="1" applyBorder="1" applyAlignment="1">
      <alignment horizontal="center" vertical="center" wrapText="1"/>
    </xf>
    <xf numFmtId="0" fontId="11" fillId="2" borderId="2" xfId="1" applyNumberFormat="1" applyFont="1" applyFill="1" applyBorder="1" applyAlignment="1">
      <alignment horizontal="center" vertical="center"/>
    </xf>
    <xf numFmtId="169" fontId="11" fillId="2" borderId="2" xfId="0" applyNumberFormat="1" applyFont="1" applyFill="1" applyBorder="1" applyAlignment="1">
      <alignment horizontal="center" vertical="center"/>
    </xf>
    <xf numFmtId="0" fontId="21" fillId="2" borderId="4" xfId="0" quotePrefix="1" applyFont="1" applyFill="1" applyBorder="1" applyAlignment="1">
      <alignment horizontal="center" vertical="center" wrapText="1"/>
    </xf>
    <xf numFmtId="43" fontId="21" fillId="2" borderId="4" xfId="1" applyFont="1" applyFill="1" applyBorder="1" applyAlignment="1">
      <alignment vertical="center" wrapText="1"/>
    </xf>
    <xf numFmtId="43" fontId="21" fillId="0" borderId="4" xfId="1" applyFont="1" applyFill="1" applyBorder="1" applyAlignment="1">
      <alignment horizontal="right" vertical="center" wrapText="1"/>
    </xf>
    <xf numFmtId="43" fontId="21" fillId="2" borderId="4" xfId="1" quotePrefix="1" applyFont="1" applyFill="1" applyBorder="1" applyAlignment="1">
      <alignment vertical="center" wrapText="1"/>
    </xf>
    <xf numFmtId="43" fontId="39" fillId="2" borderId="4" xfId="1" quotePrefix="1" applyFont="1" applyFill="1" applyBorder="1" applyAlignment="1">
      <alignment vertical="center" wrapText="1"/>
    </xf>
    <xf numFmtId="17" fontId="32" fillId="6" borderId="1" xfId="0" applyNumberFormat="1" applyFont="1" applyFill="1" applyBorder="1" applyAlignment="1">
      <alignment horizontal="center" vertical="center" wrapText="1"/>
    </xf>
    <xf numFmtId="0" fontId="38" fillId="6" borderId="26" xfId="0" applyFont="1" applyFill="1" applyBorder="1" applyAlignment="1">
      <alignment horizontal="center" vertical="center" wrapText="1"/>
    </xf>
    <xf numFmtId="0" fontId="38" fillId="6" borderId="28" xfId="0" applyFont="1" applyFill="1" applyBorder="1" applyAlignment="1">
      <alignment horizontal="center" vertical="center" wrapText="1"/>
    </xf>
    <xf numFmtId="0" fontId="21" fillId="0" borderId="0" xfId="3" applyFont="1"/>
    <xf numFmtId="0" fontId="41" fillId="14" borderId="36" xfId="0" applyFont="1" applyFill="1" applyBorder="1" applyAlignment="1">
      <alignment horizontal="left" indent="1"/>
    </xf>
    <xf numFmtId="164" fontId="42" fillId="14" borderId="37" xfId="4" applyNumberFormat="1" applyFont="1" applyFill="1" applyBorder="1" applyAlignment="1">
      <alignment horizontal="center"/>
    </xf>
    <xf numFmtId="0" fontId="41" fillId="4" borderId="36" xfId="0" applyFont="1" applyFill="1" applyBorder="1" applyAlignment="1">
      <alignment horizontal="left" indent="1"/>
    </xf>
    <xf numFmtId="164" fontId="42" fillId="4" borderId="37" xfId="4" applyNumberFormat="1" applyFont="1" applyFill="1" applyBorder="1" applyAlignment="1">
      <alignment horizontal="center"/>
    </xf>
    <xf numFmtId="0" fontId="43" fillId="14" borderId="36" xfId="0" applyFont="1" applyFill="1" applyBorder="1" applyAlignment="1">
      <alignment horizontal="left" indent="2"/>
    </xf>
    <xf numFmtId="164" fontId="21" fillId="14" borderId="37" xfId="4" applyNumberFormat="1" applyFont="1" applyFill="1" applyBorder="1" applyAlignment="1">
      <alignment horizontal="center"/>
    </xf>
    <xf numFmtId="0" fontId="43" fillId="4" borderId="36" xfId="0" applyFont="1" applyFill="1" applyBorder="1" applyAlignment="1">
      <alignment horizontal="left" indent="2"/>
    </xf>
    <xf numFmtId="164" fontId="21" fillId="4" borderId="37" xfId="4" applyNumberFormat="1" applyFont="1" applyFill="1" applyBorder="1" applyAlignment="1">
      <alignment horizontal="center"/>
    </xf>
    <xf numFmtId="0" fontId="21" fillId="4" borderId="36" xfId="7" applyFont="1" applyFill="1" applyBorder="1" applyAlignment="1">
      <alignment horizontal="left" indent="1"/>
    </xf>
    <xf numFmtId="164" fontId="23" fillId="4" borderId="37" xfId="4" applyNumberFormat="1" applyFont="1" applyFill="1" applyBorder="1" applyAlignment="1">
      <alignment horizontal="center"/>
    </xf>
    <xf numFmtId="0" fontId="44" fillId="4" borderId="38" xfId="0" applyFont="1" applyFill="1" applyBorder="1"/>
    <xf numFmtId="164" fontId="42" fillId="4" borderId="39" xfId="4" applyNumberFormat="1" applyFont="1" applyFill="1" applyBorder="1" applyAlignment="1">
      <alignment horizontal="center"/>
    </xf>
    <xf numFmtId="0" fontId="43" fillId="15" borderId="36" xfId="0" applyFont="1" applyFill="1" applyBorder="1" applyAlignment="1">
      <alignment horizontal="left" indent="2"/>
    </xf>
    <xf numFmtId="164" fontId="21" fillId="15" borderId="37" xfId="4" applyNumberFormat="1" applyFont="1" applyFill="1" applyBorder="1" applyAlignment="1">
      <alignment horizontal="center"/>
    </xf>
    <xf numFmtId="0" fontId="43" fillId="15" borderId="38" xfId="0" applyFont="1" applyFill="1" applyBorder="1" applyAlignment="1">
      <alignment horizontal="left" indent="2"/>
    </xf>
    <xf numFmtId="164" fontId="21" fillId="15" borderId="39" xfId="4" applyNumberFormat="1" applyFont="1" applyFill="1" applyBorder="1" applyAlignment="1">
      <alignment horizontal="center"/>
    </xf>
    <xf numFmtId="0" fontId="43" fillId="2" borderId="36" xfId="0" applyFont="1" applyFill="1" applyBorder="1" applyAlignment="1">
      <alignment horizontal="left" indent="2"/>
    </xf>
    <xf numFmtId="164" fontId="21" fillId="2" borderId="37" xfId="4" applyNumberFormat="1" applyFont="1" applyFill="1" applyBorder="1" applyAlignment="1">
      <alignment horizontal="center"/>
    </xf>
    <xf numFmtId="3" fontId="28" fillId="10" borderId="9" xfId="0" applyNumberFormat="1" applyFont="1" applyFill="1" applyBorder="1" applyAlignment="1">
      <alignment horizontal="right" vertical="center" wrapText="1"/>
    </xf>
    <xf numFmtId="3" fontId="28" fillId="10" borderId="10" xfId="0" applyNumberFormat="1" applyFont="1" applyFill="1" applyBorder="1" applyAlignment="1">
      <alignment horizontal="right" vertical="center" wrapText="1"/>
    </xf>
    <xf numFmtId="174" fontId="28" fillId="8" borderId="13" xfId="0" applyNumberFormat="1" applyFont="1" applyFill="1" applyBorder="1" applyAlignment="1">
      <alignment horizontal="right" vertical="center" wrapText="1"/>
    </xf>
    <xf numFmtId="174" fontId="29" fillId="8" borderId="13" xfId="0" applyNumberFormat="1" applyFont="1" applyFill="1" applyBorder="1" applyAlignment="1">
      <alignment horizontal="right" vertical="center" wrapText="1"/>
    </xf>
    <xf numFmtId="173" fontId="28" fillId="8" borderId="13" xfId="0" applyNumberFormat="1" applyFont="1" applyFill="1" applyBorder="1" applyAlignment="1">
      <alignment horizontal="right" vertical="center" wrapText="1"/>
    </xf>
    <xf numFmtId="173" fontId="29" fillId="8" borderId="13" xfId="0" applyNumberFormat="1" applyFont="1" applyFill="1" applyBorder="1" applyAlignment="1">
      <alignment horizontal="right" vertical="center" wrapText="1"/>
    </xf>
    <xf numFmtId="174" fontId="0" fillId="0" borderId="0" xfId="0" applyNumberFormat="1"/>
    <xf numFmtId="0" fontId="32" fillId="16" borderId="40" xfId="0" applyFont="1" applyFill="1" applyBorder="1" applyAlignment="1">
      <alignment horizontal="left" vertical="center" wrapText="1"/>
    </xf>
    <xf numFmtId="0" fontId="32" fillId="16" borderId="40" xfId="0" applyFont="1" applyFill="1" applyBorder="1" applyAlignment="1">
      <alignment horizontal="center" vertical="center" wrapText="1"/>
    </xf>
    <xf numFmtId="174" fontId="21" fillId="17" borderId="4" xfId="0" applyNumberFormat="1" applyFont="1" applyFill="1" applyBorder="1" applyAlignment="1">
      <alignment horizontal="left" vertical="center" wrapText="1"/>
    </xf>
    <xf numFmtId="3" fontId="21" fillId="17" borderId="4" xfId="0" applyNumberFormat="1" applyFont="1" applyFill="1" applyBorder="1" applyAlignment="1">
      <alignment horizontal="center" vertical="center" wrapText="1"/>
    </xf>
    <xf numFmtId="3" fontId="21" fillId="17" borderId="4" xfId="2" applyNumberFormat="1" applyFont="1" applyFill="1" applyBorder="1" applyAlignment="1">
      <alignment horizontal="center" vertical="center" wrapText="1"/>
    </xf>
    <xf numFmtId="10" fontId="21" fillId="17" borderId="4" xfId="0" applyNumberFormat="1" applyFont="1" applyFill="1" applyBorder="1" applyAlignment="1">
      <alignment horizontal="center" vertical="center" wrapText="1"/>
    </xf>
    <xf numFmtId="10" fontId="21" fillId="17" borderId="4" xfId="2" applyNumberFormat="1" applyFont="1" applyFill="1" applyBorder="1" applyAlignment="1">
      <alignment horizontal="center" vertical="center" wrapText="1"/>
    </xf>
    <xf numFmtId="43" fontId="21" fillId="2" borderId="4" xfId="1" applyFont="1" applyFill="1" applyBorder="1" applyAlignment="1">
      <alignment horizontal="right" vertical="center" wrapText="1"/>
    </xf>
    <xf numFmtId="174" fontId="30" fillId="2" borderId="2" xfId="0" applyNumberFormat="1" applyFont="1" applyFill="1" applyBorder="1" applyAlignment="1">
      <alignment horizontal="right" vertical="center" wrapText="1"/>
    </xf>
    <xf numFmtId="0" fontId="30" fillId="8" borderId="0" xfId="0" applyFont="1" applyFill="1" applyBorder="1" applyAlignment="1">
      <alignment vertical="center" wrapText="1"/>
    </xf>
    <xf numFmtId="174" fontId="30" fillId="8" borderId="2" xfId="0" applyNumberFormat="1" applyFont="1" applyFill="1" applyBorder="1" applyAlignment="1">
      <alignment horizontal="right" vertical="center" wrapText="1"/>
    </xf>
    <xf numFmtId="174" fontId="36" fillId="2" borderId="17" xfId="0" applyNumberFormat="1" applyFont="1" applyFill="1" applyBorder="1" applyAlignment="1">
      <alignment horizontal="right" vertical="center" wrapText="1"/>
    </xf>
    <xf numFmtId="3" fontId="29" fillId="8" borderId="2" xfId="0" applyNumberFormat="1" applyFont="1" applyFill="1" applyBorder="1" applyAlignment="1">
      <alignment horizontal="right" vertical="center" wrapText="1"/>
    </xf>
    <xf numFmtId="0" fontId="28" fillId="0" borderId="0" xfId="0" applyFont="1" applyFill="1" applyBorder="1" applyAlignment="1">
      <alignment vertical="center" wrapText="1"/>
    </xf>
    <xf numFmtId="174" fontId="29" fillId="2" borderId="19" xfId="0" applyNumberFormat="1" applyFont="1" applyFill="1" applyBorder="1" applyAlignment="1">
      <alignment horizontal="right" vertical="center"/>
    </xf>
    <xf numFmtId="174" fontId="29" fillId="2" borderId="19" xfId="0" applyNumberFormat="1" applyFont="1" applyFill="1" applyBorder="1" applyAlignment="1">
      <alignment horizontal="right" vertical="center" wrapText="1"/>
    </xf>
    <xf numFmtId="174" fontId="28" fillId="2" borderId="31" xfId="0" applyNumberFormat="1" applyFont="1" applyFill="1" applyBorder="1" applyAlignment="1">
      <alignment horizontal="right" vertical="center"/>
    </xf>
    <xf numFmtId="174" fontId="28" fillId="2" borderId="31" xfId="0" applyNumberFormat="1" applyFont="1" applyFill="1" applyBorder="1" applyAlignment="1">
      <alignment horizontal="right" vertical="center" wrapText="1"/>
    </xf>
    <xf numFmtId="173" fontId="28" fillId="2" borderId="31" xfId="2" applyNumberFormat="1" applyFont="1" applyFill="1" applyBorder="1" applyAlignment="1">
      <alignment horizontal="right" vertical="center"/>
    </xf>
    <xf numFmtId="49" fontId="28" fillId="2" borderId="0" xfId="0" applyNumberFormat="1" applyFont="1" applyFill="1" applyBorder="1" applyAlignment="1">
      <alignment vertical="center"/>
    </xf>
    <xf numFmtId="49" fontId="29" fillId="2" borderId="0" xfId="0" applyNumberFormat="1" applyFont="1" applyFill="1" applyBorder="1" applyAlignment="1">
      <alignment vertical="center"/>
    </xf>
    <xf numFmtId="49" fontId="29" fillId="2" borderId="0" xfId="0" applyNumberFormat="1" applyFont="1" applyFill="1" applyBorder="1" applyAlignment="1">
      <alignment vertical="center" wrapText="1"/>
    </xf>
    <xf numFmtId="174" fontId="36" fillId="2" borderId="21" xfId="0" applyNumberFormat="1" applyFont="1" applyFill="1" applyBorder="1" applyAlignment="1">
      <alignment horizontal="right" vertical="center" wrapText="1"/>
    </xf>
    <xf numFmtId="174" fontId="21" fillId="2" borderId="27" xfId="0" applyNumberFormat="1" applyFont="1" applyFill="1" applyBorder="1" applyAlignment="1">
      <alignment horizontal="center" vertical="center" wrapText="1"/>
    </xf>
    <xf numFmtId="174" fontId="21" fillId="2" borderId="0" xfId="1" applyNumberFormat="1" applyFont="1" applyFill="1" applyBorder="1" applyAlignment="1">
      <alignment horizontal="right" vertical="center" wrapText="1"/>
    </xf>
    <xf numFmtId="174" fontId="23" fillId="2" borderId="18" xfId="1" applyNumberFormat="1" applyFont="1" applyFill="1" applyBorder="1" applyAlignment="1">
      <alignment horizontal="right" vertical="center" wrapText="1"/>
    </xf>
    <xf numFmtId="3" fontId="30" fillId="2" borderId="0" xfId="0" applyNumberFormat="1" applyFont="1" applyFill="1" applyBorder="1" applyAlignment="1">
      <alignment horizontal="right" vertical="center" wrapText="1"/>
    </xf>
    <xf numFmtId="0" fontId="29" fillId="2" borderId="0" xfId="0" applyFont="1" applyFill="1" applyBorder="1" applyAlignment="1">
      <alignment horizontal="right" vertical="center" wrapText="1"/>
    </xf>
    <xf numFmtId="3" fontId="30" fillId="2" borderId="14" xfId="0" applyNumberFormat="1" applyFont="1" applyFill="1" applyBorder="1" applyAlignment="1">
      <alignment horizontal="right" vertical="center" wrapText="1"/>
    </xf>
    <xf numFmtId="3" fontId="29" fillId="2" borderId="0" xfId="0" applyNumberFormat="1" applyFont="1" applyFill="1" applyBorder="1" applyAlignment="1">
      <alignment horizontal="right" vertical="center" wrapText="1"/>
    </xf>
    <xf numFmtId="3" fontId="36" fillId="2" borderId="2" xfId="0" applyNumberFormat="1" applyFont="1" applyFill="1" applyBorder="1" applyAlignment="1">
      <alignment horizontal="right" vertical="center" wrapText="1"/>
    </xf>
    <xf numFmtId="3" fontId="36" fillId="2" borderId="15" xfId="0" applyNumberFormat="1" applyFont="1" applyFill="1" applyBorder="1" applyAlignment="1">
      <alignment horizontal="right" vertical="center" wrapText="1"/>
    </xf>
    <xf numFmtId="3" fontId="36" fillId="2" borderId="17" xfId="0" applyNumberFormat="1" applyFont="1" applyFill="1" applyBorder="1" applyAlignment="1">
      <alignment horizontal="right" vertical="center" wrapText="1"/>
    </xf>
    <xf numFmtId="173" fontId="28" fillId="2" borderId="0" xfId="0" applyNumberFormat="1" applyFont="1" applyFill="1" applyBorder="1" applyAlignment="1">
      <alignment horizontal="right" vertical="center" wrapText="1"/>
    </xf>
    <xf numFmtId="174" fontId="29" fillId="2" borderId="14" xfId="0" applyNumberFormat="1" applyFont="1" applyFill="1" applyBorder="1" applyAlignment="1">
      <alignment horizontal="right" vertical="center" wrapText="1"/>
    </xf>
    <xf numFmtId="174" fontId="28" fillId="2" borderId="11" xfId="0" applyNumberFormat="1" applyFont="1" applyFill="1" applyBorder="1" applyAlignment="1">
      <alignment horizontal="right" vertical="center" wrapText="1"/>
    </xf>
    <xf numFmtId="174" fontId="28" fillId="2" borderId="41" xfId="0" applyNumberFormat="1" applyFont="1" applyFill="1" applyBorder="1" applyAlignment="1">
      <alignment horizontal="right" vertical="center" wrapText="1"/>
    </xf>
    <xf numFmtId="174" fontId="28" fillId="2" borderId="10" xfId="0" applyNumberFormat="1" applyFont="1" applyFill="1" applyBorder="1" applyAlignment="1">
      <alignment horizontal="right" vertical="center" wrapText="1"/>
    </xf>
    <xf numFmtId="0" fontId="43" fillId="0" borderId="0" xfId="0" applyFont="1" applyAlignment="1">
      <alignment vertical="center" wrapText="1"/>
    </xf>
    <xf numFmtId="43" fontId="48" fillId="11" borderId="0" xfId="1" applyFont="1" applyFill="1" applyBorder="1" applyAlignment="1">
      <alignment horizontal="right" vertical="center"/>
    </xf>
    <xf numFmtId="43" fontId="48" fillId="0" borderId="0" xfId="1" applyFont="1" applyFill="1" applyBorder="1" applyAlignment="1">
      <alignment horizontal="right" vertical="center"/>
    </xf>
    <xf numFmtId="10" fontId="43" fillId="0" borderId="0" xfId="0" applyNumberFormat="1" applyFont="1" applyAlignment="1">
      <alignment horizontal="right" vertical="center"/>
    </xf>
    <xf numFmtId="0" fontId="43" fillId="0" borderId="0" xfId="0" applyFont="1" applyBorder="1" applyAlignment="1">
      <alignment vertical="center" wrapText="1"/>
    </xf>
    <xf numFmtId="43" fontId="48" fillId="11" borderId="0" xfId="1" applyFont="1" applyFill="1" applyBorder="1" applyAlignment="1">
      <alignment horizontal="center" vertical="center"/>
    </xf>
    <xf numFmtId="43" fontId="48" fillId="0" borderId="0" xfId="1" applyFont="1" applyFill="1" applyBorder="1" applyAlignment="1">
      <alignment horizontal="center" vertical="center"/>
    </xf>
    <xf numFmtId="43" fontId="43" fillId="0" borderId="0" xfId="1" applyFont="1" applyBorder="1" applyAlignment="1">
      <alignment vertical="center"/>
    </xf>
    <xf numFmtId="43" fontId="43" fillId="0" borderId="0" xfId="1" applyFont="1" applyFill="1" applyBorder="1" applyAlignment="1">
      <alignment vertical="center"/>
    </xf>
    <xf numFmtId="43" fontId="20" fillId="0" borderId="0" xfId="1" applyFont="1"/>
    <xf numFmtId="43" fontId="43" fillId="0" borderId="0" xfId="1" applyFont="1" applyAlignment="1">
      <alignment vertical="center"/>
    </xf>
    <xf numFmtId="0" fontId="43" fillId="0" borderId="0" xfId="0" applyFont="1" applyAlignment="1">
      <alignment vertical="center"/>
    </xf>
    <xf numFmtId="175" fontId="48" fillId="11" borderId="0" xfId="1" applyNumberFormat="1" applyFont="1" applyFill="1" applyBorder="1" applyAlignment="1">
      <alignment horizontal="right" vertical="center"/>
    </xf>
    <xf numFmtId="175" fontId="43" fillId="0" borderId="0" xfId="1" applyNumberFormat="1" applyFont="1" applyAlignment="1">
      <alignment vertical="center"/>
    </xf>
    <xf numFmtId="0" fontId="20" fillId="0" borderId="4" xfId="0" applyFont="1" applyBorder="1" applyAlignment="1">
      <alignment vertical="center" wrapText="1"/>
    </xf>
    <xf numFmtId="175" fontId="20" fillId="0" borderId="0" xfId="1" applyNumberFormat="1" applyFont="1"/>
    <xf numFmtId="0" fontId="43" fillId="0" borderId="0" xfId="0" applyFont="1" applyFill="1" applyAlignment="1">
      <alignment horizontal="right" vertical="center"/>
    </xf>
    <xf numFmtId="0" fontId="43" fillId="0" borderId="33" xfId="0" applyFont="1" applyBorder="1" applyAlignment="1">
      <alignment vertical="center"/>
    </xf>
    <xf numFmtId="43" fontId="43" fillId="0" borderId="33" xfId="1" applyFont="1" applyBorder="1" applyAlignment="1">
      <alignment vertical="center"/>
    </xf>
    <xf numFmtId="0" fontId="43" fillId="0" borderId="33" xfId="0" applyFont="1" applyFill="1" applyBorder="1" applyAlignment="1">
      <alignment horizontal="right" vertical="center"/>
    </xf>
    <xf numFmtId="0" fontId="43" fillId="0" borderId="0" xfId="0" applyFont="1" applyBorder="1" applyAlignment="1">
      <alignment vertical="center"/>
    </xf>
    <xf numFmtId="0" fontId="43" fillId="0" borderId="0" xfId="0" applyFont="1" applyFill="1" applyBorder="1" applyAlignment="1">
      <alignment horizontal="right" vertical="center"/>
    </xf>
    <xf numFmtId="0" fontId="29" fillId="8" borderId="2" xfId="1" applyNumberFormat="1" applyFont="1" applyFill="1" applyBorder="1" applyAlignment="1">
      <alignment horizontal="center" vertical="center" wrapText="1"/>
    </xf>
    <xf numFmtId="0" fontId="29" fillId="2" borderId="2" xfId="1" applyNumberFormat="1" applyFont="1" applyFill="1" applyBorder="1" applyAlignment="1">
      <alignment horizontal="center" vertical="center" wrapText="1"/>
    </xf>
    <xf numFmtId="43" fontId="4" fillId="0" borderId="0" xfId="1" applyFont="1" applyFill="1"/>
    <xf numFmtId="0" fontId="32" fillId="6" borderId="2" xfId="0" applyFont="1" applyFill="1" applyBorder="1" applyAlignment="1">
      <alignment horizontal="center" vertical="center" wrapText="1"/>
    </xf>
    <xf numFmtId="0" fontId="32" fillId="6" borderId="0" xfId="0" applyFont="1" applyFill="1" applyBorder="1" applyAlignment="1">
      <alignment horizontal="center" vertical="center" wrapText="1"/>
    </xf>
    <xf numFmtId="0" fontId="36" fillId="2" borderId="0" xfId="0" applyFont="1" applyFill="1" applyBorder="1" applyAlignment="1">
      <alignment horizontal="left" vertical="center" wrapText="1"/>
    </xf>
    <xf numFmtId="0" fontId="28" fillId="2" borderId="0" xfId="0" applyFont="1" applyFill="1" applyBorder="1" applyAlignment="1">
      <alignment horizontal="left" vertical="center" wrapText="1"/>
    </xf>
    <xf numFmtId="0" fontId="20" fillId="2" borderId="0" xfId="0" applyFont="1" applyFill="1" applyBorder="1" applyAlignment="1">
      <alignment horizontal="center" vertical="center" wrapText="1"/>
    </xf>
    <xf numFmtId="174" fontId="29" fillId="2" borderId="42" xfId="0" applyNumberFormat="1" applyFont="1" applyFill="1" applyBorder="1" applyAlignment="1">
      <alignment horizontal="right" vertical="center" wrapText="1"/>
    </xf>
    <xf numFmtId="174" fontId="29" fillId="2" borderId="43" xfId="0" applyNumberFormat="1" applyFont="1" applyFill="1" applyBorder="1" applyAlignment="1">
      <alignment horizontal="right" vertical="center" wrapText="1"/>
    </xf>
    <xf numFmtId="174" fontId="28" fillId="2" borderId="42" xfId="0" applyNumberFormat="1" applyFont="1" applyFill="1" applyBorder="1" applyAlignment="1">
      <alignment horizontal="right" vertical="center" wrapText="1"/>
    </xf>
    <xf numFmtId="174" fontId="28" fillId="2" borderId="44" xfId="0" applyNumberFormat="1" applyFont="1" applyFill="1" applyBorder="1" applyAlignment="1">
      <alignment horizontal="right" vertical="center" wrapText="1"/>
    </xf>
    <xf numFmtId="174" fontId="28" fillId="2" borderId="45" xfId="0" applyNumberFormat="1" applyFont="1" applyFill="1" applyBorder="1" applyAlignment="1">
      <alignment horizontal="right" vertical="center" wrapText="1"/>
    </xf>
    <xf numFmtId="174" fontId="28" fillId="2" borderId="46" xfId="0" applyNumberFormat="1" applyFont="1" applyFill="1" applyBorder="1" applyAlignment="1">
      <alignment horizontal="right" vertical="center" wrapText="1"/>
    </xf>
    <xf numFmtId="0" fontId="20" fillId="2" borderId="42" xfId="0" applyFont="1" applyFill="1" applyBorder="1" applyAlignment="1">
      <alignment horizontal="center" vertical="center" wrapText="1"/>
    </xf>
    <xf numFmtId="0" fontId="28" fillId="2" borderId="47" xfId="0" applyFont="1" applyFill="1" applyBorder="1" applyAlignment="1">
      <alignment vertical="center" wrapText="1"/>
    </xf>
    <xf numFmtId="0" fontId="29" fillId="2" borderId="47" xfId="0" applyFont="1" applyFill="1" applyBorder="1" applyAlignment="1">
      <alignment vertical="center" wrapText="1"/>
    </xf>
    <xf numFmtId="0" fontId="8" fillId="16" borderId="0" xfId="0" applyFont="1" applyFill="1" applyBorder="1" applyAlignment="1">
      <alignment horizontal="left" vertical="center"/>
    </xf>
    <xf numFmtId="164" fontId="8" fillId="16" borderId="48" xfId="1" applyNumberFormat="1" applyFont="1" applyFill="1" applyBorder="1" applyAlignment="1">
      <alignment horizontal="center" vertical="center"/>
    </xf>
    <xf numFmtId="0" fontId="8" fillId="16" borderId="48" xfId="0" applyFont="1" applyFill="1" applyBorder="1" applyAlignment="1">
      <alignment horizontal="center" vertical="center"/>
    </xf>
    <xf numFmtId="164" fontId="8" fillId="16" borderId="48" xfId="1" applyNumberFormat="1" applyFont="1" applyFill="1" applyBorder="1" applyAlignment="1">
      <alignment horizontal="center" vertical="center" wrapText="1"/>
    </xf>
    <xf numFmtId="164" fontId="32" fillId="16" borderId="48" xfId="1" applyNumberFormat="1" applyFont="1" applyFill="1" applyBorder="1" applyAlignment="1">
      <alignment horizontal="center" vertical="center" wrapText="1"/>
    </xf>
    <xf numFmtId="0" fontId="32" fillId="18" borderId="0" xfId="0" applyFont="1" applyFill="1" applyBorder="1" applyAlignment="1">
      <alignment horizontal="left" vertical="center"/>
    </xf>
    <xf numFmtId="164" fontId="32" fillId="18" borderId="40" xfId="1" applyNumberFormat="1" applyFont="1" applyFill="1" applyBorder="1" applyAlignment="1">
      <alignment horizontal="center" vertical="center"/>
    </xf>
    <xf numFmtId="10" fontId="32" fillId="18" borderId="40" xfId="2" applyNumberFormat="1" applyFont="1" applyFill="1" applyBorder="1" applyAlignment="1">
      <alignment horizontal="center" vertical="center"/>
    </xf>
    <xf numFmtId="0" fontId="50" fillId="14" borderId="0" xfId="0" applyFont="1" applyFill="1" applyBorder="1" applyAlignment="1">
      <alignment horizontal="left" vertical="center" indent="1"/>
    </xf>
    <xf numFmtId="164" fontId="50" fillId="14" borderId="40" xfId="1" applyNumberFormat="1" applyFont="1" applyFill="1" applyBorder="1" applyAlignment="1">
      <alignment horizontal="center" vertical="center"/>
    </xf>
    <xf numFmtId="10" fontId="50" fillId="14" borderId="40" xfId="2" applyNumberFormat="1" applyFont="1" applyFill="1" applyBorder="1" applyAlignment="1">
      <alignment horizontal="center" vertical="center"/>
    </xf>
    <xf numFmtId="177" fontId="51" fillId="14" borderId="0" xfId="1" applyNumberFormat="1" applyFont="1" applyFill="1" applyBorder="1" applyAlignment="1">
      <alignment horizontal="center"/>
    </xf>
    <xf numFmtId="164" fontId="38" fillId="18" borderId="40" xfId="1" applyNumberFormat="1" applyFont="1" applyFill="1" applyBorder="1" applyAlignment="1">
      <alignment horizontal="center" vertical="center"/>
    </xf>
    <xf numFmtId="10" fontId="38" fillId="18" borderId="40" xfId="2" applyNumberFormat="1" applyFont="1" applyFill="1" applyBorder="1" applyAlignment="1">
      <alignment horizontal="center" vertical="center"/>
    </xf>
    <xf numFmtId="164" fontId="50" fillId="14" borderId="0" xfId="1" applyNumberFormat="1" applyFont="1" applyFill="1" applyBorder="1" applyAlignment="1">
      <alignment horizontal="left" vertical="center" indent="1"/>
    </xf>
    <xf numFmtId="175" fontId="50" fillId="14" borderId="40" xfId="1" applyNumberFormat="1" applyFont="1" applyFill="1" applyBorder="1" applyAlignment="1">
      <alignment horizontal="center" vertical="center"/>
    </xf>
    <xf numFmtId="166" fontId="51" fillId="14" borderId="0" xfId="1" applyNumberFormat="1" applyFont="1" applyFill="1" applyBorder="1"/>
    <xf numFmtId="164" fontId="51" fillId="14" borderId="0" xfId="0" applyNumberFormat="1" applyFont="1" applyFill="1" applyBorder="1"/>
    <xf numFmtId="0" fontId="51" fillId="14" borderId="0" xfId="0" applyFont="1" applyFill="1" applyBorder="1"/>
    <xf numFmtId="166" fontId="51" fillId="14" borderId="0" xfId="0" applyNumberFormat="1" applyFont="1" applyFill="1" applyBorder="1"/>
    <xf numFmtId="0" fontId="32" fillId="6" borderId="0" xfId="0" applyFont="1" applyFill="1" applyBorder="1" applyAlignment="1">
      <alignment horizontal="center" vertical="center" wrapText="1"/>
    </xf>
    <xf numFmtId="0" fontId="5" fillId="0" borderId="0" xfId="0" applyFont="1" applyFill="1" applyAlignment="1">
      <alignment horizontal="left" vertical="center" wrapText="1"/>
    </xf>
    <xf numFmtId="0" fontId="5" fillId="0" borderId="0" xfId="0" applyFont="1" applyFill="1" applyAlignment="1">
      <alignment horizontal="left" vertical="center"/>
    </xf>
    <xf numFmtId="0" fontId="3" fillId="0" borderId="0" xfId="0" applyFont="1" applyAlignment="1">
      <alignment horizontal="left" vertical="center" wrapText="1"/>
    </xf>
    <xf numFmtId="0" fontId="3" fillId="0" borderId="0" xfId="0" applyFont="1" applyAlignment="1">
      <alignment horizontal="left" vertical="center"/>
    </xf>
    <xf numFmtId="0" fontId="45" fillId="4" borderId="0" xfId="0" applyFont="1" applyFill="1" applyAlignment="1">
      <alignment horizontal="left" vertical="center" wrapText="1" shrinkToFit="1"/>
    </xf>
    <xf numFmtId="0" fontId="8" fillId="13" borderId="34" xfId="0" applyFont="1" applyFill="1" applyBorder="1" applyAlignment="1">
      <alignment horizontal="center" vertical="center" readingOrder="1"/>
    </xf>
    <xf numFmtId="0" fontId="8" fillId="13" borderId="35" xfId="0" applyFont="1" applyFill="1" applyBorder="1" applyAlignment="1">
      <alignment horizontal="center" vertical="center" readingOrder="1"/>
    </xf>
    <xf numFmtId="0" fontId="8" fillId="13" borderId="36" xfId="0" applyFont="1" applyFill="1" applyBorder="1" applyAlignment="1">
      <alignment horizontal="center" vertical="center" readingOrder="1"/>
    </xf>
    <xf numFmtId="0" fontId="8" fillId="13" borderId="37" xfId="0" applyFont="1" applyFill="1" applyBorder="1" applyAlignment="1">
      <alignment horizontal="center" vertical="center" readingOrder="1"/>
    </xf>
    <xf numFmtId="0" fontId="6" fillId="12" borderId="34" xfId="0" applyFont="1" applyFill="1" applyBorder="1" applyAlignment="1">
      <alignment horizontal="center" vertical="center" readingOrder="1"/>
    </xf>
    <xf numFmtId="0" fontId="6" fillId="12" borderId="35" xfId="0" applyFont="1" applyFill="1" applyBorder="1" applyAlignment="1">
      <alignment horizontal="center" vertical="center" readingOrder="1"/>
    </xf>
    <xf numFmtId="0" fontId="6" fillId="12" borderId="36" xfId="0" applyFont="1" applyFill="1" applyBorder="1" applyAlignment="1">
      <alignment horizontal="center" vertical="center" readingOrder="1"/>
    </xf>
    <xf numFmtId="0" fontId="6" fillId="12" borderId="37" xfId="0" applyFont="1" applyFill="1" applyBorder="1" applyAlignment="1">
      <alignment horizontal="center" vertical="center" readingOrder="1"/>
    </xf>
    <xf numFmtId="0" fontId="49" fillId="0" borderId="0" xfId="0" applyFont="1" applyAlignment="1">
      <alignment horizontal="left" vertical="center" wrapText="1"/>
    </xf>
    <xf numFmtId="0" fontId="19" fillId="6" borderId="5"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38" fillId="6" borderId="0" xfId="0" applyFont="1" applyFill="1" applyBorder="1" applyAlignment="1">
      <alignment horizontal="center" vertical="center" wrapText="1"/>
    </xf>
    <xf numFmtId="0" fontId="32" fillId="6" borderId="2" xfId="0" applyFont="1" applyFill="1" applyBorder="1" applyAlignment="1">
      <alignment horizontal="center" vertical="center" wrapText="1"/>
    </xf>
    <xf numFmtId="0" fontId="32" fillId="6" borderId="0"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8" fillId="6" borderId="0" xfId="0" applyFont="1" applyFill="1" applyBorder="1" applyAlignment="1">
      <alignment horizontal="center" vertical="center" wrapText="1"/>
    </xf>
    <xf numFmtId="0" fontId="31" fillId="6" borderId="0" xfId="0" applyFont="1" applyFill="1" applyBorder="1" applyAlignment="1">
      <alignment horizontal="center" vertical="center" wrapText="1"/>
    </xf>
    <xf numFmtId="0" fontId="32" fillId="6" borderId="0" xfId="0" applyFont="1" applyFill="1" applyBorder="1" applyAlignment="1">
      <alignment horizontal="left" vertical="center" wrapText="1"/>
    </xf>
    <xf numFmtId="0" fontId="46" fillId="0" borderId="0" xfId="0" applyFont="1" applyAlignment="1">
      <alignment horizontal="left" vertical="center" wrapText="1"/>
    </xf>
    <xf numFmtId="0" fontId="35" fillId="0" borderId="0" xfId="0" applyFont="1" applyAlignment="1">
      <alignment horizontal="left" vertical="center" wrapText="1"/>
    </xf>
    <xf numFmtId="0" fontId="35" fillId="0" borderId="0" xfId="0" applyFont="1" applyAlignment="1">
      <alignment horizontal="left" vertical="center"/>
    </xf>
    <xf numFmtId="0" fontId="19" fillId="6" borderId="0" xfId="0" applyFont="1" applyFill="1" applyBorder="1" applyAlignment="1">
      <alignment horizontal="center" vertical="center" wrapText="1"/>
    </xf>
    <xf numFmtId="0" fontId="32" fillId="6" borderId="5" xfId="0" applyFont="1" applyFill="1" applyBorder="1" applyAlignment="1">
      <alignment horizontal="center" vertical="center" wrapText="1"/>
    </xf>
    <xf numFmtId="0" fontId="32" fillId="6" borderId="6" xfId="0" applyFont="1" applyFill="1" applyBorder="1" applyAlignment="1">
      <alignment horizontal="center" vertical="center" wrapText="1"/>
    </xf>
    <xf numFmtId="0" fontId="46" fillId="0" borderId="0" xfId="0" applyFont="1" applyAlignment="1">
      <alignment horizontal="left" vertical="center"/>
    </xf>
    <xf numFmtId="0" fontId="32" fillId="6" borderId="25" xfId="0" applyFont="1" applyFill="1" applyBorder="1" applyAlignment="1">
      <alignment horizontal="center" vertical="center" wrapText="1"/>
    </xf>
    <xf numFmtId="0" fontId="32" fillId="6" borderId="26" xfId="0" applyFont="1" applyFill="1" applyBorder="1" applyAlignment="1">
      <alignment horizontal="center" vertical="center" wrapText="1"/>
    </xf>
    <xf numFmtId="14" fontId="32" fillId="6" borderId="25" xfId="0" applyNumberFormat="1" applyFont="1" applyFill="1" applyBorder="1" applyAlignment="1">
      <alignment horizontal="center" vertical="center" wrapText="1"/>
    </xf>
    <xf numFmtId="0" fontId="32" fillId="6" borderId="24" xfId="0" applyFont="1" applyFill="1" applyBorder="1" applyAlignment="1">
      <alignment horizontal="center" vertical="center" wrapText="1"/>
    </xf>
    <xf numFmtId="0" fontId="32" fillId="6" borderId="19" xfId="0" applyFont="1" applyFill="1" applyBorder="1" applyAlignment="1">
      <alignment horizontal="center" vertical="center" wrapText="1"/>
    </xf>
    <xf numFmtId="0" fontId="32" fillId="6" borderId="29" xfId="0" applyFont="1" applyFill="1" applyBorder="1" applyAlignment="1">
      <alignment horizontal="center" vertical="center" wrapText="1"/>
    </xf>
    <xf numFmtId="0" fontId="37" fillId="6" borderId="0" xfId="0" applyFont="1" applyFill="1" applyBorder="1" applyAlignment="1">
      <alignment vertical="center" wrapText="1"/>
    </xf>
    <xf numFmtId="0" fontId="8" fillId="6" borderId="0" xfId="0" applyFont="1" applyFill="1" applyBorder="1" applyAlignment="1">
      <alignment vertical="center" wrapText="1"/>
    </xf>
    <xf numFmtId="0" fontId="40" fillId="0" borderId="0" xfId="0" applyFont="1" applyBorder="1" applyAlignment="1">
      <alignment vertical="center" wrapText="1"/>
    </xf>
    <xf numFmtId="0" fontId="40" fillId="0" borderId="0" xfId="0" applyFont="1" applyAlignment="1">
      <alignment vertical="center" wrapText="1"/>
    </xf>
    <xf numFmtId="0" fontId="47" fillId="0" borderId="32" xfId="0" applyFont="1" applyBorder="1" applyAlignment="1">
      <alignment horizontal="center" vertical="center"/>
    </xf>
    <xf numFmtId="0" fontId="8" fillId="16" borderId="0" xfId="0" applyFont="1" applyFill="1" applyBorder="1" applyAlignment="1">
      <alignment horizontal="center" vertical="center"/>
    </xf>
    <xf numFmtId="43" fontId="8" fillId="16" borderId="49" xfId="1" applyFont="1" applyFill="1" applyBorder="1" applyAlignment="1">
      <alignment horizontal="center" vertical="center" wrapText="1"/>
    </xf>
    <xf numFmtId="164" fontId="8" fillId="16" borderId="49" xfId="1" applyNumberFormat="1" applyFont="1" applyFill="1" applyBorder="1" applyAlignment="1">
      <alignment horizontal="center" vertical="center" wrapText="1"/>
    </xf>
    <xf numFmtId="0" fontId="8" fillId="16" borderId="40" xfId="0" applyFont="1" applyFill="1" applyBorder="1" applyAlignment="1">
      <alignment horizontal="center" vertical="center" wrapText="1"/>
    </xf>
    <xf numFmtId="0" fontId="8" fillId="18" borderId="0" xfId="0" applyFont="1" applyFill="1" applyBorder="1" applyAlignment="1">
      <alignment horizontal="center" vertical="center"/>
    </xf>
    <xf numFmtId="0" fontId="29" fillId="8" borderId="0" xfId="0" applyFont="1" applyFill="1" applyBorder="1" applyAlignment="1">
      <alignment horizontal="left" vertical="top" wrapText="1"/>
    </xf>
    <xf numFmtId="0" fontId="19" fillId="6" borderId="50" xfId="0" applyFont="1" applyFill="1" applyBorder="1" applyAlignment="1">
      <alignment horizontal="center" vertical="center" wrapText="1"/>
    </xf>
    <xf numFmtId="0" fontId="33" fillId="0" borderId="0" xfId="0" applyFont="1" applyAlignment="1">
      <alignment vertical="center"/>
    </xf>
    <xf numFmtId="14" fontId="32" fillId="6" borderId="51" xfId="0" applyNumberFormat="1" applyFont="1" applyFill="1" applyBorder="1" applyAlignment="1">
      <alignment horizontal="center" vertical="center" wrapText="1"/>
    </xf>
    <xf numFmtId="14" fontId="32" fillId="6" borderId="26" xfId="0" applyNumberFormat="1" applyFont="1" applyFill="1" applyBorder="1" applyAlignment="1">
      <alignment horizontal="center" vertical="center" wrapText="1"/>
    </xf>
    <xf numFmtId="0" fontId="32" fillId="6" borderId="51" xfId="0" applyFont="1" applyFill="1" applyBorder="1" applyAlignment="1">
      <alignment horizontal="center" vertical="center" wrapText="1"/>
    </xf>
    <xf numFmtId="49" fontId="32" fillId="6" borderId="28" xfId="0" applyNumberFormat="1" applyFont="1" applyFill="1" applyBorder="1" applyAlignment="1">
      <alignment horizontal="center" vertical="center" wrapText="1"/>
    </xf>
    <xf numFmtId="164" fontId="30" fillId="2" borderId="0" xfId="0" applyNumberFormat="1" applyFont="1" applyFill="1" applyBorder="1" applyAlignment="1">
      <alignment horizontal="left" vertical="center" wrapText="1" indent="1"/>
    </xf>
    <xf numFmtId="164" fontId="29" fillId="2" borderId="0" xfId="0" applyNumberFormat="1" applyFont="1" applyFill="1" applyBorder="1" applyAlignment="1">
      <alignment horizontal="left" vertical="center" wrapText="1" indent="1"/>
    </xf>
    <xf numFmtId="49" fontId="8" fillId="6" borderId="1" xfId="0" applyNumberFormat="1" applyFont="1" applyFill="1" applyBorder="1" applyAlignment="1">
      <alignment horizontal="center" vertical="center" wrapText="1"/>
    </xf>
    <xf numFmtId="3" fontId="29" fillId="2" borderId="19" xfId="0" applyNumberFormat="1" applyFont="1" applyFill="1" applyBorder="1" applyAlignment="1">
      <alignment horizontal="right" vertical="center"/>
    </xf>
  </cellXfs>
  <cellStyles count="8">
    <cellStyle name="Estilo 1" xfId="6"/>
    <cellStyle name="Normal" xfId="0" builtinId="0"/>
    <cellStyle name="Normal 2 2" xfId="7"/>
    <cellStyle name="Normal 3" xfId="3"/>
    <cellStyle name="Porcentagem" xfId="2" builtinId="5"/>
    <cellStyle name="Porcentagem 2" xfId="5"/>
    <cellStyle name="Vírgula" xfId="1" builtinId="3"/>
    <cellStyle name="Vírgula 2" xfId="4"/>
  </cellStyles>
  <dxfs count="4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D9D9D9"/>
        </patternFill>
      </fill>
    </dxf>
    <dxf>
      <fill>
        <patternFill>
          <bgColor rgb="FFD9D9D9"/>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strike val="0"/>
        <outline val="0"/>
        <shadow val="0"/>
        <u val="none"/>
        <vertAlign val="baseline"/>
        <sz val="10"/>
        <color auto="1"/>
        <name val="Arial"/>
        <scheme val="none"/>
      </font>
      <fill>
        <patternFill patternType="solid">
          <fgColor indexed="64"/>
          <bgColor theme="0" tint="-4.9989318521683403E-2"/>
        </patternFill>
      </fill>
      <alignment horizontal="general" vertical="center" textRotation="0" wrapText="1" indent="0" justifyLastLine="0" shrinkToFit="0" readingOrder="0"/>
      <border diagonalUp="0" diagonalDown="0">
        <left/>
        <right style="thick">
          <color rgb="FFFFFFFF"/>
        </right>
        <top/>
        <bottom/>
        <vertical/>
        <horizontal/>
      </border>
    </dxf>
    <dxf>
      <font>
        <strike val="0"/>
        <outline val="0"/>
        <shadow val="0"/>
        <u val="none"/>
        <vertAlign val="baseline"/>
        <sz val="10"/>
        <color auto="1"/>
        <name val="Arial"/>
        <scheme val="none"/>
      </font>
      <fill>
        <patternFill patternType="solid">
          <fgColor indexed="64"/>
          <bgColor theme="0" tint="-4.9989318521683403E-2"/>
        </patternFill>
      </fill>
      <alignment horizontal="general" vertical="center" textRotation="0" wrapText="1" indent="0" justifyLastLine="0" shrinkToFit="0" readingOrder="0"/>
      <border diagonalUp="0" diagonalDown="0">
        <left/>
        <right style="thick">
          <color rgb="FFFFFFFF"/>
        </right>
        <top/>
        <bottom/>
        <vertical/>
        <horizontal/>
      </border>
    </dxf>
    <dxf>
      <font>
        <b val="0"/>
        <i val="0"/>
        <strike val="0"/>
        <condense val="0"/>
        <extend val="0"/>
        <outline val="0"/>
        <shadow val="0"/>
        <u val="none"/>
        <vertAlign val="baseline"/>
        <sz val="10"/>
        <color auto="1"/>
        <name val="Arial"/>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left/>
        <right style="thick">
          <color rgb="FFFFFFFF"/>
        </right>
        <top/>
        <bottom/>
        <vertical/>
        <horizontal/>
      </border>
    </dxf>
    <dxf>
      <font>
        <b/>
        <i val="0"/>
        <strike val="0"/>
        <condense val="0"/>
        <extend val="0"/>
        <outline val="0"/>
        <shadow val="0"/>
        <u val="none"/>
        <vertAlign val="baseline"/>
        <sz val="10"/>
        <color rgb="FFFFFFFF"/>
        <name val="Arial"/>
        <scheme val="none"/>
      </font>
      <fill>
        <patternFill patternType="solid">
          <fgColor indexed="64"/>
          <bgColor rgb="FF008228"/>
        </patternFill>
      </fill>
      <alignment horizontal="center" vertical="center" textRotation="0" wrapText="1" indent="0" justifyLastLine="0" shrinkToFit="0" readingOrder="0"/>
    </dxf>
    <dxf>
      <font>
        <strike val="0"/>
        <outline val="0"/>
        <shadow val="0"/>
        <u val="none"/>
        <vertAlign val="baseline"/>
        <sz val="10"/>
        <color auto="1"/>
        <name val="Arial"/>
        <scheme val="none"/>
      </font>
      <fill>
        <patternFill patternType="solid">
          <fgColor indexed="64"/>
          <bgColor theme="0" tint="-4.9989318521683403E-2"/>
        </patternFill>
      </fill>
      <alignment horizontal="general" vertical="center" textRotation="0" wrapText="1" indent="0" justifyLastLine="0" shrinkToFit="0" readingOrder="0"/>
      <border diagonalUp="0" diagonalDown="0">
        <left/>
        <right style="thick">
          <color rgb="FFFFFFFF"/>
        </right>
        <top/>
        <bottom/>
        <vertical/>
        <horizontal/>
      </border>
    </dxf>
    <dxf>
      <font>
        <strike val="0"/>
        <outline val="0"/>
        <shadow val="0"/>
        <u val="none"/>
        <vertAlign val="baseline"/>
        <sz val="10"/>
        <color auto="1"/>
        <name val="Arial"/>
        <scheme val="none"/>
      </font>
      <fill>
        <patternFill patternType="solid">
          <fgColor indexed="64"/>
          <bgColor theme="0" tint="-4.9989318521683403E-2"/>
        </patternFill>
      </fill>
      <alignment horizontal="general" vertical="center" textRotation="0" wrapText="1" indent="0" justifyLastLine="0" shrinkToFit="0" readingOrder="0"/>
      <border diagonalUp="0" diagonalDown="0">
        <left/>
        <right style="thick">
          <color rgb="FFFFFFFF"/>
        </right>
        <top/>
        <bottom/>
        <vertical/>
        <horizontal/>
      </border>
    </dxf>
    <dxf>
      <font>
        <strike val="0"/>
        <outline val="0"/>
        <shadow val="0"/>
        <u val="none"/>
        <vertAlign val="baseline"/>
        <sz val="10"/>
        <color auto="1"/>
        <name val="Arial"/>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left/>
        <right style="thick">
          <color rgb="FFFFFFFF"/>
        </right>
        <top/>
        <bottom/>
        <vertical/>
        <horizontal/>
      </border>
    </dxf>
    <dxf>
      <font>
        <b/>
        <strike val="0"/>
        <outline val="0"/>
        <shadow val="0"/>
        <u val="none"/>
        <vertAlign val="baseline"/>
        <sz val="10"/>
        <name val="Arial"/>
        <scheme val="none"/>
      </font>
      <fill>
        <patternFill patternType="solid">
          <fgColor indexed="64"/>
          <bgColor rgb="FF008228"/>
        </patternFill>
      </fill>
      <alignment horizontal="center" vertical="center" textRotation="0" wrapText="1" indent="0" justifyLastLine="0" shrinkToFit="0" readingOrder="0"/>
    </dxf>
  </dxfs>
  <tableStyles count="0" defaultTableStyle="TableStyleMedium2" defaultPivotStyle="PivotStyleLight16"/>
  <colors>
    <mruColors>
      <color rgb="FF008228"/>
      <color rgb="FFD7F83C"/>
      <color rgb="FF46D2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2.1 Revenue'!A1"/><Relationship Id="rId13" Type="http://schemas.openxmlformats.org/officeDocument/2006/relationships/hyperlink" Target="#'2.7 Investiments'!A1"/><Relationship Id="rId18" Type="http://schemas.openxmlformats.org/officeDocument/2006/relationships/hyperlink" Target="#'1.7 DEC _ FEC'!A1"/><Relationship Id="rId3" Type="http://schemas.openxmlformats.org/officeDocument/2006/relationships/hyperlink" Target="#'1.2 Plants'!A1"/><Relationship Id="rId21" Type="http://schemas.openxmlformats.org/officeDocument/2006/relationships/hyperlink" Target="#'1.5 Energy purchased for resale'!A1"/><Relationship Id="rId7" Type="http://schemas.openxmlformats.org/officeDocument/2006/relationships/hyperlink" Target="#'1.8 Receivables Colletion Index'!A1"/><Relationship Id="rId12" Type="http://schemas.openxmlformats.org/officeDocument/2006/relationships/hyperlink" Target="#'2.6 Indebtedness (Debentures)'!A1"/><Relationship Id="rId17" Type="http://schemas.openxmlformats.org/officeDocument/2006/relationships/hyperlink" Target="#'5. Cash Flows'!A1"/><Relationship Id="rId2" Type="http://schemas.openxmlformats.org/officeDocument/2006/relationships/hyperlink" Target="#'1.1 RAP 2020-2021 '!A1"/><Relationship Id="rId16" Type="http://schemas.openxmlformats.org/officeDocument/2006/relationships/hyperlink" Target="#'4.1 Statements of Income'!A1"/><Relationship Id="rId20" Type="http://schemas.openxmlformats.org/officeDocument/2006/relationships/hyperlink" Target="#'6. Our Shares'!A1"/><Relationship Id="rId1" Type="http://schemas.openxmlformats.org/officeDocument/2006/relationships/image" Target="../media/image1.jpeg"/><Relationship Id="rId6" Type="http://schemas.openxmlformats.org/officeDocument/2006/relationships/hyperlink" Target="#'1.6 Energy losses '!A1"/><Relationship Id="rId11" Type="http://schemas.openxmlformats.org/officeDocument/2006/relationships/hyperlink" Target="#'2.4 Finance income and expenses'!A1"/><Relationship Id="rId5" Type="http://schemas.openxmlformats.org/officeDocument/2006/relationships/hyperlink" Target="#'1.4 Energy Market'!A1"/><Relationship Id="rId15" Type="http://schemas.openxmlformats.org/officeDocument/2006/relationships/hyperlink" Target="#'3.2 Liabilities'!A1"/><Relationship Id="rId10" Type="http://schemas.openxmlformats.org/officeDocument/2006/relationships/hyperlink" Target="#'2.3 EBITDA'!A1"/><Relationship Id="rId19" Type="http://schemas.openxmlformats.org/officeDocument/2006/relationships/hyperlink" Target="#'2.5 Indebtedness'!A1"/><Relationship Id="rId4" Type="http://schemas.openxmlformats.org/officeDocument/2006/relationships/hyperlink" Target="#'1.3 Sources and uses of elect'!A1"/><Relationship Id="rId9" Type="http://schemas.openxmlformats.org/officeDocument/2006/relationships/hyperlink" Target="#'2.2 Operating Expenses'!A1"/><Relationship Id="rId14" Type="http://schemas.openxmlformats.org/officeDocument/2006/relationships/hyperlink" Target="#'3.1 Asset'!A1"/></Relationships>
</file>

<file path=xl/drawings/_rels/drawing10.xml.rels><?xml version="1.0" encoding="UTF-8" standalone="yes"?>
<Relationships xmlns="http://schemas.openxmlformats.org/package/2006/relationships"><Relationship Id="rId2" Type="http://schemas.openxmlformats.org/officeDocument/2006/relationships/hyperlink" Target="#'Cemig (&#205;ndice)'!A1"/><Relationship Id="rId1" Type="http://schemas.openxmlformats.org/officeDocument/2006/relationships/image" Target="../media/image7.jpeg"/></Relationships>
</file>

<file path=xl/drawings/_rels/drawing11.xml.rels><?xml version="1.0" encoding="UTF-8" standalone="yes"?>
<Relationships xmlns="http://schemas.openxmlformats.org/package/2006/relationships"><Relationship Id="rId2" Type="http://schemas.openxmlformats.org/officeDocument/2006/relationships/hyperlink" Target="#'Cemig (&#205;ndice)'!A1"/><Relationship Id="rId1" Type="http://schemas.openxmlformats.org/officeDocument/2006/relationships/image" Target="../media/image8.jpeg"/></Relationships>
</file>

<file path=xl/drawings/_rels/drawing12.xml.rels><?xml version="1.0" encoding="UTF-8" standalone="yes"?>
<Relationships xmlns="http://schemas.openxmlformats.org/package/2006/relationships"><Relationship Id="rId2" Type="http://schemas.openxmlformats.org/officeDocument/2006/relationships/hyperlink" Target="#'Cemig (&#205;ndice)'!A1"/><Relationship Id="rId1" Type="http://schemas.openxmlformats.org/officeDocument/2006/relationships/image" Target="../media/image9.jpeg"/></Relationships>
</file>

<file path=xl/drawings/_rels/drawing13.xml.rels><?xml version="1.0" encoding="UTF-8" standalone="yes"?>
<Relationships xmlns="http://schemas.openxmlformats.org/package/2006/relationships"><Relationship Id="rId2" Type="http://schemas.openxmlformats.org/officeDocument/2006/relationships/hyperlink" Target="#'Cemig (&#205;ndice)'!A1"/><Relationship Id="rId1" Type="http://schemas.openxmlformats.org/officeDocument/2006/relationships/image" Target="../media/image10.jpeg"/></Relationships>
</file>

<file path=xl/drawings/_rels/drawing14.xml.rels><?xml version="1.0" encoding="UTF-8" standalone="yes"?>
<Relationships xmlns="http://schemas.openxmlformats.org/package/2006/relationships"><Relationship Id="rId2" Type="http://schemas.openxmlformats.org/officeDocument/2006/relationships/hyperlink" Target="#'Cemig (&#205;ndice)'!A1"/><Relationship Id="rId1" Type="http://schemas.openxmlformats.org/officeDocument/2006/relationships/image" Target="../media/image11.jpeg"/></Relationships>
</file>

<file path=xl/drawings/_rels/drawing15.xml.rels><?xml version="1.0" encoding="UTF-8" standalone="yes"?>
<Relationships xmlns="http://schemas.openxmlformats.org/package/2006/relationships"><Relationship Id="rId2" Type="http://schemas.openxmlformats.org/officeDocument/2006/relationships/hyperlink" Target="#'Cemig (&#205;ndice)'!A1"/><Relationship Id="rId1" Type="http://schemas.openxmlformats.org/officeDocument/2006/relationships/image" Target="../media/image10.jpeg"/></Relationships>
</file>

<file path=xl/drawings/_rels/drawing16.xml.rels><?xml version="1.0" encoding="UTF-8" standalone="yes"?>
<Relationships xmlns="http://schemas.openxmlformats.org/package/2006/relationships"><Relationship Id="rId2" Type="http://schemas.openxmlformats.org/officeDocument/2006/relationships/hyperlink" Target="#'Cemig (&#205;ndice)'!A1"/><Relationship Id="rId1" Type="http://schemas.openxmlformats.org/officeDocument/2006/relationships/image" Target="../media/image12.jpeg"/></Relationships>
</file>

<file path=xl/drawings/_rels/drawing17.xml.rels><?xml version="1.0" encoding="UTF-8" standalone="yes"?>
<Relationships xmlns="http://schemas.openxmlformats.org/package/2006/relationships"><Relationship Id="rId2" Type="http://schemas.openxmlformats.org/officeDocument/2006/relationships/hyperlink" Target="#'Cemig (&#205;ndice)'!A1"/><Relationship Id="rId1" Type="http://schemas.openxmlformats.org/officeDocument/2006/relationships/image" Target="../media/image13.jpeg"/></Relationships>
</file>

<file path=xl/drawings/_rels/drawing18.xml.rels><?xml version="1.0" encoding="UTF-8" standalone="yes"?>
<Relationships xmlns="http://schemas.openxmlformats.org/package/2006/relationships"><Relationship Id="rId2" Type="http://schemas.openxmlformats.org/officeDocument/2006/relationships/hyperlink" Target="#'Cemig (&#205;ndice)'!A1"/><Relationship Id="rId1" Type="http://schemas.openxmlformats.org/officeDocument/2006/relationships/image" Target="../media/image13.jpeg"/></Relationships>
</file>

<file path=xl/drawings/_rels/drawing19.xml.rels><?xml version="1.0" encoding="UTF-8" standalone="yes"?>
<Relationships xmlns="http://schemas.openxmlformats.org/package/2006/relationships"><Relationship Id="rId2" Type="http://schemas.openxmlformats.org/officeDocument/2006/relationships/hyperlink" Target="#'Cemig (&#205;ndice)'!A1"/><Relationship Id="rId1"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2" Type="http://schemas.openxmlformats.org/officeDocument/2006/relationships/hyperlink" Target="#'Cemig (&#205;ndice)'!A1"/><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2" Type="http://schemas.openxmlformats.org/officeDocument/2006/relationships/hyperlink" Target="#'Cemig (&#205;ndice)'!A1"/><Relationship Id="rId1" Type="http://schemas.openxmlformats.org/officeDocument/2006/relationships/image" Target="../media/image15.jpeg"/></Relationships>
</file>

<file path=xl/drawings/_rels/drawing21.xml.rels><?xml version="1.0" encoding="UTF-8" standalone="yes"?>
<Relationships xmlns="http://schemas.openxmlformats.org/package/2006/relationships"><Relationship Id="rId2" Type="http://schemas.openxmlformats.org/officeDocument/2006/relationships/hyperlink" Target="#'Cemig (&#205;ndice)'!A1"/><Relationship Id="rId1" Type="http://schemas.openxmlformats.org/officeDocument/2006/relationships/image" Target="../media/image15.jpeg"/></Relationships>
</file>

<file path=xl/drawings/_rels/drawing3.xml.rels><?xml version="1.0" encoding="UTF-8" standalone="yes"?>
<Relationships xmlns="http://schemas.openxmlformats.org/package/2006/relationships"><Relationship Id="rId2" Type="http://schemas.openxmlformats.org/officeDocument/2006/relationships/hyperlink" Target="#'Cemig (&#205;ndice)'!A1"/><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hyperlink" Target="#'Cemig (&#205;ndice)'!A1"/><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hyperlink" Target="#'Cemig (&#205;ndice)'!A1"/><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2" Type="http://schemas.openxmlformats.org/officeDocument/2006/relationships/hyperlink" Target="#'Cemig (&#205;ndice)'!A1"/><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3" Type="http://schemas.openxmlformats.org/officeDocument/2006/relationships/hyperlink" Target="#'Cemig (&#205;ndice)'!A1"/><Relationship Id="rId2" Type="http://schemas.openxmlformats.org/officeDocument/2006/relationships/image" Target="../media/image5.png"/><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2" Type="http://schemas.openxmlformats.org/officeDocument/2006/relationships/hyperlink" Target="#'Cemig (&#205;ndice)'!A1"/><Relationship Id="rId1" Type="http://schemas.openxmlformats.org/officeDocument/2006/relationships/image" Target="../media/image3.jpeg"/></Relationships>
</file>

<file path=xl/drawings/_rels/drawing9.xml.rels><?xml version="1.0" encoding="UTF-8" standalone="yes"?>
<Relationships xmlns="http://schemas.openxmlformats.org/package/2006/relationships"><Relationship Id="rId3" Type="http://schemas.openxmlformats.org/officeDocument/2006/relationships/hyperlink" Target="#'Cemig (&#205;ndice)'!A1"/><Relationship Id="rId2" Type="http://schemas.openxmlformats.org/officeDocument/2006/relationships/image" Target="../media/image6.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571499</xdr:colOff>
      <xdr:row>5</xdr:row>
      <xdr:rowOff>165545</xdr:rowOff>
    </xdr:to>
    <xdr:pic>
      <xdr:nvPicPr>
        <xdr:cNvPr id="33" name="Imagem 3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988968" cy="1118045"/>
        </a:xfrm>
        <a:prstGeom prst="rect">
          <a:avLst/>
        </a:prstGeom>
      </xdr:spPr>
    </xdr:pic>
    <xdr:clientData/>
  </xdr:twoCellAnchor>
  <xdr:twoCellAnchor>
    <xdr:from>
      <xdr:col>2</xdr:col>
      <xdr:colOff>285749</xdr:colOff>
      <xdr:row>0</xdr:row>
      <xdr:rowOff>178595</xdr:rowOff>
    </xdr:from>
    <xdr:to>
      <xdr:col>11</xdr:col>
      <xdr:colOff>11906</xdr:colOff>
      <xdr:row>4</xdr:row>
      <xdr:rowOff>7939</xdr:rowOff>
    </xdr:to>
    <xdr:sp macro="" textlink="">
      <xdr:nvSpPr>
        <xdr:cNvPr id="34" name="CaixaDeTexto 33"/>
        <xdr:cNvSpPr txBox="1"/>
      </xdr:nvSpPr>
      <xdr:spPr>
        <a:xfrm>
          <a:off x="1452562" y="178595"/>
          <a:ext cx="4976813" cy="5913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4000" b="0">
              <a:solidFill>
                <a:srgbClr val="008228"/>
              </a:solidFill>
              <a:latin typeface="+mj-lt"/>
              <a:cs typeface="Arial" panose="020B0604020202020204" pitchFamily="34" charset="0"/>
            </a:rPr>
            <a:t>RESULTS</a:t>
          </a:r>
          <a:r>
            <a:rPr lang="pt-BR" sz="4000">
              <a:solidFill>
                <a:srgbClr val="008228"/>
              </a:solidFill>
              <a:latin typeface="+mj-lt"/>
              <a:cs typeface="Arial" panose="020B0604020202020204" pitchFamily="34" charset="0"/>
            </a:rPr>
            <a:t> </a:t>
          </a:r>
          <a:r>
            <a:rPr lang="pt-BR" sz="4000" b="1">
              <a:solidFill>
                <a:srgbClr val="008228"/>
              </a:solidFill>
              <a:latin typeface="Arial" panose="020B0604020202020204" pitchFamily="34" charset="0"/>
              <a:cs typeface="Arial" panose="020B0604020202020204" pitchFamily="34" charset="0"/>
            </a:rPr>
            <a:t>1Q21</a:t>
          </a:r>
        </a:p>
      </xdr:txBody>
    </xdr:sp>
    <xdr:clientData/>
  </xdr:twoCellAnchor>
  <xdr:twoCellAnchor>
    <xdr:from>
      <xdr:col>0</xdr:col>
      <xdr:colOff>288347</xdr:colOff>
      <xdr:row>7</xdr:row>
      <xdr:rowOff>49555</xdr:rowOff>
    </xdr:from>
    <xdr:to>
      <xdr:col>3</xdr:col>
      <xdr:colOff>450850</xdr:colOff>
      <xdr:row>9</xdr:row>
      <xdr:rowOff>95343</xdr:rowOff>
    </xdr:to>
    <xdr:sp macro="" textlink="">
      <xdr:nvSpPr>
        <xdr:cNvPr id="75" name="Retângulo Arredondado 1"/>
        <xdr:cNvSpPr/>
      </xdr:nvSpPr>
      <xdr:spPr>
        <a:xfrm>
          <a:off x="288347" y="1383055"/>
          <a:ext cx="1905578" cy="426788"/>
        </a:xfrm>
        <a:prstGeom prst="roundRect">
          <a:avLst>
            <a:gd name="adj" fmla="val 9474"/>
          </a:avLst>
        </a:prstGeom>
        <a:solidFill>
          <a:srgbClr val="00822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000" b="1">
              <a:solidFill>
                <a:schemeClr val="bg1"/>
              </a:solidFill>
              <a:latin typeface="Arial" panose="020B0604020202020204" pitchFamily="34" charset="0"/>
              <a:cs typeface="Arial" panose="020B0604020202020204" pitchFamily="34" charset="0"/>
            </a:rPr>
            <a:t>1.0 </a:t>
          </a:r>
          <a:r>
            <a:rPr lang="pt-BR" sz="1000" b="1">
              <a:solidFill>
                <a:srgbClr val="D7F83C"/>
              </a:solidFill>
              <a:latin typeface="Arial" panose="020B0604020202020204" pitchFamily="34" charset="0"/>
              <a:cs typeface="Arial" panose="020B0604020202020204" pitchFamily="34" charset="0"/>
            </a:rPr>
            <a:t>Operational</a:t>
          </a:r>
          <a:r>
            <a:rPr lang="pt-BR" sz="1000" b="1" baseline="0">
              <a:solidFill>
                <a:srgbClr val="D7F83C"/>
              </a:solidFill>
              <a:latin typeface="Arial" panose="020B0604020202020204" pitchFamily="34" charset="0"/>
              <a:cs typeface="Arial" panose="020B0604020202020204" pitchFamily="34" charset="0"/>
            </a:rPr>
            <a:t> </a:t>
          </a:r>
        </a:p>
        <a:p>
          <a:pPr algn="ctr"/>
          <a:r>
            <a:rPr lang="pt-BR" sz="1000" b="1">
              <a:solidFill>
                <a:srgbClr val="D7F83C"/>
              </a:solidFill>
              <a:latin typeface="Arial" panose="020B0604020202020204" pitchFamily="34" charset="0"/>
              <a:cs typeface="Arial" panose="020B0604020202020204" pitchFamily="34" charset="0"/>
            </a:rPr>
            <a:t>Data</a:t>
          </a:r>
        </a:p>
      </xdr:txBody>
    </xdr:sp>
    <xdr:clientData/>
  </xdr:twoCellAnchor>
  <xdr:twoCellAnchor>
    <xdr:from>
      <xdr:col>0</xdr:col>
      <xdr:colOff>311370</xdr:colOff>
      <xdr:row>9</xdr:row>
      <xdr:rowOff>179053</xdr:rowOff>
    </xdr:from>
    <xdr:to>
      <xdr:col>3</xdr:col>
      <xdr:colOff>391322</xdr:colOff>
      <xdr:row>12</xdr:row>
      <xdr:rowOff>40809</xdr:rowOff>
    </xdr:to>
    <xdr:sp macro="" textlink="">
      <xdr:nvSpPr>
        <xdr:cNvPr id="76" name="Retângulo Arredondado 11">
          <a:hlinkClick xmlns:r="http://schemas.openxmlformats.org/officeDocument/2006/relationships" r:id="rId2"/>
        </xdr:cNvPr>
        <xdr:cNvSpPr/>
      </xdr:nvSpPr>
      <xdr:spPr>
        <a:xfrm>
          <a:off x="311370" y="1893553"/>
          <a:ext cx="1823027" cy="433256"/>
        </a:xfrm>
        <a:prstGeom prst="roundRect">
          <a:avLst>
            <a:gd name="adj" fmla="val 9459"/>
          </a:avLst>
        </a:prstGeom>
        <a:solidFill>
          <a:srgbClr val="46D23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900" b="1">
              <a:solidFill>
                <a:schemeClr val="bg1"/>
              </a:solidFill>
              <a:latin typeface="Arial" panose="020B0604020202020204" pitchFamily="34" charset="0"/>
              <a:cs typeface="Arial" panose="020B0604020202020204" pitchFamily="34" charset="0"/>
            </a:rPr>
            <a:t>1.1 </a:t>
          </a:r>
          <a:r>
            <a:rPr lang="pt-BR" sz="900" b="1">
              <a:solidFill>
                <a:srgbClr val="008228"/>
              </a:solidFill>
              <a:latin typeface="Arial" panose="020B0604020202020204" pitchFamily="34" charset="0"/>
              <a:cs typeface="Arial" panose="020B0604020202020204" pitchFamily="34" charset="0"/>
            </a:rPr>
            <a:t>Permitted Annual  </a:t>
          </a:r>
        </a:p>
        <a:p>
          <a:pPr algn="l"/>
          <a:r>
            <a:rPr lang="pt-BR" sz="900" b="1">
              <a:solidFill>
                <a:srgbClr val="008228"/>
              </a:solidFill>
              <a:latin typeface="Arial" panose="020B0604020202020204" pitchFamily="34" charset="0"/>
              <a:cs typeface="Arial" panose="020B0604020202020204" pitchFamily="34" charset="0"/>
            </a:rPr>
            <a:t>       Revenue </a:t>
          </a:r>
          <a:r>
            <a:rPr lang="pt-BR" sz="900" b="1" baseline="0">
              <a:solidFill>
                <a:srgbClr val="008228"/>
              </a:solidFill>
              <a:latin typeface="Arial" panose="020B0604020202020204" pitchFamily="34" charset="0"/>
              <a:cs typeface="Arial" panose="020B0604020202020204" pitchFamily="34" charset="0"/>
            </a:rPr>
            <a:t> - </a:t>
          </a:r>
          <a:r>
            <a:rPr lang="pt-BR" sz="900" b="1">
              <a:solidFill>
                <a:srgbClr val="008228"/>
              </a:solidFill>
              <a:latin typeface="Arial" panose="020B0604020202020204" pitchFamily="34" charset="0"/>
              <a:cs typeface="Arial" panose="020B0604020202020204" pitchFamily="34" charset="0"/>
            </a:rPr>
            <a:t>RAP</a:t>
          </a:r>
        </a:p>
      </xdr:txBody>
    </xdr:sp>
    <xdr:clientData/>
  </xdr:twoCellAnchor>
  <xdr:twoCellAnchor>
    <xdr:from>
      <xdr:col>4</xdr:col>
      <xdr:colOff>39831</xdr:colOff>
      <xdr:row>7</xdr:row>
      <xdr:rowOff>49555</xdr:rowOff>
    </xdr:from>
    <xdr:to>
      <xdr:col>7</xdr:col>
      <xdr:colOff>202334</xdr:colOff>
      <xdr:row>9</xdr:row>
      <xdr:rowOff>95343</xdr:rowOff>
    </xdr:to>
    <xdr:sp macro="" textlink="">
      <xdr:nvSpPr>
        <xdr:cNvPr id="77" name="Retângulo Arredondado 12"/>
        <xdr:cNvSpPr/>
      </xdr:nvSpPr>
      <xdr:spPr>
        <a:xfrm>
          <a:off x="2363931" y="1383055"/>
          <a:ext cx="1905578" cy="426788"/>
        </a:xfrm>
        <a:prstGeom prst="roundRect">
          <a:avLst>
            <a:gd name="adj" fmla="val 9474"/>
          </a:avLst>
        </a:prstGeom>
        <a:solidFill>
          <a:srgbClr val="00822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000" b="1">
              <a:solidFill>
                <a:schemeClr val="bg1"/>
              </a:solidFill>
              <a:latin typeface="Arial" panose="020B0604020202020204" pitchFamily="34" charset="0"/>
              <a:cs typeface="Arial" panose="020B0604020202020204" pitchFamily="34" charset="0"/>
            </a:rPr>
            <a:t>2.0 </a:t>
          </a:r>
          <a:r>
            <a:rPr lang="pt-BR" sz="1000" b="1">
              <a:solidFill>
                <a:srgbClr val="D7F83C"/>
              </a:solidFill>
              <a:latin typeface="Arial" panose="020B0604020202020204" pitchFamily="34" charset="0"/>
              <a:cs typeface="Arial" panose="020B0604020202020204" pitchFamily="34" charset="0"/>
            </a:rPr>
            <a:t>Financia</a:t>
          </a:r>
          <a:r>
            <a:rPr lang="pt-BR" sz="1000" b="1" baseline="0">
              <a:solidFill>
                <a:srgbClr val="D7F83C"/>
              </a:solidFill>
              <a:latin typeface="Arial" panose="020B0604020202020204" pitchFamily="34" charset="0"/>
              <a:cs typeface="Arial" panose="020B0604020202020204" pitchFamily="34" charset="0"/>
            </a:rPr>
            <a:t>l  </a:t>
          </a:r>
        </a:p>
        <a:p>
          <a:pPr algn="ctr"/>
          <a:r>
            <a:rPr lang="pt-BR" sz="1000" b="1">
              <a:solidFill>
                <a:srgbClr val="D7F83C"/>
              </a:solidFill>
              <a:latin typeface="Arial" panose="020B0604020202020204" pitchFamily="34" charset="0"/>
              <a:cs typeface="Arial" panose="020B0604020202020204" pitchFamily="34" charset="0"/>
            </a:rPr>
            <a:t>Data</a:t>
          </a:r>
        </a:p>
      </xdr:txBody>
    </xdr:sp>
    <xdr:clientData/>
  </xdr:twoCellAnchor>
  <xdr:twoCellAnchor>
    <xdr:from>
      <xdr:col>7</xdr:col>
      <xdr:colOff>400916</xdr:colOff>
      <xdr:row>7</xdr:row>
      <xdr:rowOff>49555</xdr:rowOff>
    </xdr:from>
    <xdr:to>
      <xdr:col>10</xdr:col>
      <xdr:colOff>563418</xdr:colOff>
      <xdr:row>9</xdr:row>
      <xdr:rowOff>95343</xdr:rowOff>
    </xdr:to>
    <xdr:sp macro="" textlink="">
      <xdr:nvSpPr>
        <xdr:cNvPr id="78" name="Retângulo Arredondado 13"/>
        <xdr:cNvSpPr/>
      </xdr:nvSpPr>
      <xdr:spPr>
        <a:xfrm>
          <a:off x="4468091" y="1383055"/>
          <a:ext cx="1905577" cy="426788"/>
        </a:xfrm>
        <a:prstGeom prst="roundRect">
          <a:avLst>
            <a:gd name="adj" fmla="val 9474"/>
          </a:avLst>
        </a:prstGeom>
        <a:solidFill>
          <a:srgbClr val="00822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000" b="1">
              <a:solidFill>
                <a:schemeClr val="bg1"/>
              </a:solidFill>
              <a:latin typeface="Arial" panose="020B0604020202020204" pitchFamily="34" charset="0"/>
              <a:cs typeface="Arial" panose="020B0604020202020204" pitchFamily="34" charset="0"/>
            </a:rPr>
            <a:t>3.0 </a:t>
          </a:r>
          <a:r>
            <a:rPr lang="pt-BR" sz="1000" b="1">
              <a:solidFill>
                <a:srgbClr val="D7F83C"/>
              </a:solidFill>
              <a:latin typeface="Arial" panose="020B0604020202020204" pitchFamily="34" charset="0"/>
              <a:cs typeface="Arial" panose="020B0604020202020204" pitchFamily="34" charset="0"/>
            </a:rPr>
            <a:t>Balance</a:t>
          </a:r>
          <a:r>
            <a:rPr lang="pt-BR" sz="1000" b="1" baseline="0">
              <a:solidFill>
                <a:srgbClr val="D7F83C"/>
              </a:solidFill>
              <a:latin typeface="Arial" panose="020B0604020202020204" pitchFamily="34" charset="0"/>
              <a:cs typeface="Arial" panose="020B0604020202020204" pitchFamily="34" charset="0"/>
            </a:rPr>
            <a:t> </a:t>
          </a:r>
        </a:p>
        <a:p>
          <a:pPr algn="ctr"/>
          <a:r>
            <a:rPr lang="pt-BR" sz="1000" b="1" baseline="0">
              <a:solidFill>
                <a:srgbClr val="D7F83C"/>
              </a:solidFill>
              <a:latin typeface="Arial" panose="020B0604020202020204" pitchFamily="34" charset="0"/>
              <a:cs typeface="Arial" panose="020B0604020202020204" pitchFamily="34" charset="0"/>
            </a:rPr>
            <a:t>     </a:t>
          </a:r>
          <a:r>
            <a:rPr lang="pt-BR" sz="1000" b="1">
              <a:solidFill>
                <a:srgbClr val="D7F83C"/>
              </a:solidFill>
              <a:latin typeface="Arial" panose="020B0604020202020204" pitchFamily="34" charset="0"/>
              <a:cs typeface="Arial" panose="020B0604020202020204" pitchFamily="34" charset="0"/>
            </a:rPr>
            <a:t>Sheet</a:t>
          </a:r>
        </a:p>
      </xdr:txBody>
    </xdr:sp>
    <xdr:clientData/>
  </xdr:twoCellAnchor>
  <xdr:twoCellAnchor>
    <xdr:from>
      <xdr:col>7</xdr:col>
      <xdr:colOff>402431</xdr:colOff>
      <xdr:row>16</xdr:row>
      <xdr:rowOff>144804</xdr:rowOff>
    </xdr:from>
    <xdr:to>
      <xdr:col>10</xdr:col>
      <xdr:colOff>564933</xdr:colOff>
      <xdr:row>19</xdr:row>
      <xdr:rowOff>92</xdr:rowOff>
    </xdr:to>
    <xdr:sp macro="" textlink="">
      <xdr:nvSpPr>
        <xdr:cNvPr id="79" name="Retângulo Arredondado 14"/>
        <xdr:cNvSpPr/>
      </xdr:nvSpPr>
      <xdr:spPr>
        <a:xfrm>
          <a:off x="4469606" y="3192804"/>
          <a:ext cx="1905577" cy="426788"/>
        </a:xfrm>
        <a:prstGeom prst="roundRect">
          <a:avLst>
            <a:gd name="adj" fmla="val 9474"/>
          </a:avLst>
        </a:prstGeom>
        <a:solidFill>
          <a:srgbClr val="00822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pt-BR" sz="1000" b="1">
              <a:solidFill>
                <a:schemeClr val="bg1"/>
              </a:solidFill>
              <a:latin typeface="Arial" panose="020B0604020202020204" pitchFamily="34" charset="0"/>
              <a:ea typeface="+mn-ea"/>
              <a:cs typeface="Arial" panose="020B0604020202020204" pitchFamily="34" charset="0"/>
            </a:rPr>
            <a:t>4.0 </a:t>
          </a:r>
          <a:r>
            <a:rPr lang="pt-BR" sz="1000" b="1">
              <a:solidFill>
                <a:srgbClr val="D7F83C"/>
              </a:solidFill>
              <a:latin typeface="Arial" panose="020B0604020202020204" pitchFamily="34" charset="0"/>
              <a:ea typeface="+mn-ea"/>
              <a:cs typeface="Arial" panose="020B0604020202020204" pitchFamily="34" charset="0"/>
            </a:rPr>
            <a:t>Statements</a:t>
          </a:r>
          <a:r>
            <a:rPr lang="pt-BR" sz="1000" b="1" baseline="0">
              <a:solidFill>
                <a:srgbClr val="D7F83C"/>
              </a:solidFill>
              <a:latin typeface="Arial" panose="020B0604020202020204" pitchFamily="34" charset="0"/>
              <a:ea typeface="+mn-ea"/>
              <a:cs typeface="Arial" panose="020B0604020202020204" pitchFamily="34" charset="0"/>
            </a:rPr>
            <a:t> </a:t>
          </a:r>
        </a:p>
        <a:p>
          <a:pPr marL="0" indent="0" algn="ctr"/>
          <a:r>
            <a:rPr lang="pt-BR" sz="1000" b="1" baseline="0">
              <a:solidFill>
                <a:srgbClr val="D7F83C"/>
              </a:solidFill>
              <a:latin typeface="Arial" panose="020B0604020202020204" pitchFamily="34" charset="0"/>
              <a:ea typeface="+mn-ea"/>
              <a:cs typeface="Arial" panose="020B0604020202020204" pitchFamily="34" charset="0"/>
            </a:rPr>
            <a:t>of Income</a:t>
          </a:r>
          <a:endParaRPr lang="pt-BR" sz="1000" b="1">
            <a:solidFill>
              <a:srgbClr val="D7F83C"/>
            </a:solidFill>
            <a:latin typeface="Arial" panose="020B0604020202020204" pitchFamily="34" charset="0"/>
            <a:ea typeface="+mn-ea"/>
            <a:cs typeface="Arial" panose="020B0604020202020204" pitchFamily="34" charset="0"/>
          </a:endParaRPr>
        </a:p>
      </xdr:txBody>
    </xdr:sp>
    <xdr:clientData/>
  </xdr:twoCellAnchor>
  <xdr:twoCellAnchor>
    <xdr:from>
      <xdr:col>0</xdr:col>
      <xdr:colOff>311370</xdr:colOff>
      <xdr:row>12</xdr:row>
      <xdr:rowOff>104034</xdr:rowOff>
    </xdr:from>
    <xdr:to>
      <xdr:col>3</xdr:col>
      <xdr:colOff>391322</xdr:colOff>
      <xdr:row>14</xdr:row>
      <xdr:rowOff>148353</xdr:rowOff>
    </xdr:to>
    <xdr:sp macro="" textlink="">
      <xdr:nvSpPr>
        <xdr:cNvPr id="80" name="Retângulo Arredondado 15">
          <a:hlinkClick xmlns:r="http://schemas.openxmlformats.org/officeDocument/2006/relationships" r:id="rId3"/>
        </xdr:cNvPr>
        <xdr:cNvSpPr/>
      </xdr:nvSpPr>
      <xdr:spPr>
        <a:xfrm>
          <a:off x="311370" y="2390034"/>
          <a:ext cx="1823027" cy="425319"/>
        </a:xfrm>
        <a:prstGeom prst="roundRect">
          <a:avLst>
            <a:gd name="adj" fmla="val 9459"/>
          </a:avLst>
        </a:prstGeom>
        <a:solidFill>
          <a:srgbClr val="46D23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900" b="1">
              <a:solidFill>
                <a:schemeClr val="bg1"/>
              </a:solidFill>
              <a:latin typeface="Arial" panose="020B0604020202020204" pitchFamily="34" charset="0"/>
              <a:cs typeface="Arial" panose="020B0604020202020204" pitchFamily="34" charset="0"/>
            </a:rPr>
            <a:t>1.2 </a:t>
          </a:r>
          <a:r>
            <a:rPr lang="pt-BR" sz="900" b="1">
              <a:solidFill>
                <a:srgbClr val="008228"/>
              </a:solidFill>
              <a:latin typeface="Arial" panose="020B0604020202020204" pitchFamily="34" charset="0"/>
              <a:cs typeface="Arial" panose="020B0604020202020204" pitchFamily="34" charset="0"/>
            </a:rPr>
            <a:t>Plants</a:t>
          </a:r>
          <a:br>
            <a:rPr lang="pt-BR" sz="900" b="1">
              <a:solidFill>
                <a:srgbClr val="008228"/>
              </a:solidFill>
              <a:latin typeface="Arial" panose="020B0604020202020204" pitchFamily="34" charset="0"/>
              <a:cs typeface="Arial" panose="020B0604020202020204" pitchFamily="34" charset="0"/>
            </a:rPr>
          </a:br>
          <a:r>
            <a:rPr lang="pt-BR" sz="900" b="1">
              <a:solidFill>
                <a:srgbClr val="008228"/>
              </a:solidFill>
              <a:latin typeface="Arial" panose="020B0604020202020204" pitchFamily="34" charset="0"/>
              <a:cs typeface="Arial" panose="020B0604020202020204" pitchFamily="34" charset="0"/>
            </a:rPr>
            <a:t>      (installed capacity)</a:t>
          </a:r>
        </a:p>
        <a:p>
          <a:pPr algn="l"/>
          <a:endParaRPr lang="pt-BR" sz="900" b="1">
            <a:solidFill>
              <a:srgbClr val="008228"/>
            </a:solidFill>
            <a:latin typeface="Arial" panose="020B0604020202020204" pitchFamily="34" charset="0"/>
            <a:cs typeface="Arial" panose="020B0604020202020204" pitchFamily="34" charset="0"/>
          </a:endParaRPr>
        </a:p>
      </xdr:txBody>
    </xdr:sp>
    <xdr:clientData/>
  </xdr:twoCellAnchor>
  <xdr:twoCellAnchor>
    <xdr:from>
      <xdr:col>0</xdr:col>
      <xdr:colOff>311370</xdr:colOff>
      <xdr:row>15</xdr:row>
      <xdr:rowOff>29015</xdr:rowOff>
    </xdr:from>
    <xdr:to>
      <xdr:col>3</xdr:col>
      <xdr:colOff>391322</xdr:colOff>
      <xdr:row>17</xdr:row>
      <xdr:rowOff>72200</xdr:rowOff>
    </xdr:to>
    <xdr:sp macro="" textlink="">
      <xdr:nvSpPr>
        <xdr:cNvPr id="81" name="Retângulo Arredondado 16">
          <a:hlinkClick xmlns:r="http://schemas.openxmlformats.org/officeDocument/2006/relationships" r:id="rId4"/>
        </xdr:cNvPr>
        <xdr:cNvSpPr/>
      </xdr:nvSpPr>
      <xdr:spPr>
        <a:xfrm>
          <a:off x="311370" y="2886515"/>
          <a:ext cx="1830171" cy="424185"/>
        </a:xfrm>
        <a:prstGeom prst="roundRect">
          <a:avLst>
            <a:gd name="adj" fmla="val 9459"/>
          </a:avLst>
        </a:prstGeom>
        <a:solidFill>
          <a:srgbClr val="46D23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900" b="1">
              <a:solidFill>
                <a:schemeClr val="bg1"/>
              </a:solidFill>
              <a:latin typeface="Arial" panose="020B0604020202020204" pitchFamily="34" charset="0"/>
              <a:cs typeface="Arial" panose="020B0604020202020204" pitchFamily="34" charset="0"/>
            </a:rPr>
            <a:t>1.3 </a:t>
          </a:r>
          <a:r>
            <a:rPr lang="pt-BR" sz="900" b="1">
              <a:solidFill>
                <a:srgbClr val="008228"/>
              </a:solidFill>
              <a:latin typeface="Arial" panose="020B0604020202020204" pitchFamily="34" charset="0"/>
              <a:cs typeface="Arial" panose="020B0604020202020204" pitchFamily="34" charset="0"/>
            </a:rPr>
            <a:t>Sources and</a:t>
          </a:r>
          <a:r>
            <a:rPr lang="pt-BR" sz="900" b="1" baseline="0">
              <a:solidFill>
                <a:srgbClr val="008228"/>
              </a:solidFill>
              <a:latin typeface="Arial" panose="020B0604020202020204" pitchFamily="34" charset="0"/>
              <a:cs typeface="Arial" panose="020B0604020202020204" pitchFamily="34" charset="0"/>
            </a:rPr>
            <a:t> uses  of</a:t>
          </a:r>
        </a:p>
        <a:p>
          <a:pPr algn="l"/>
          <a:r>
            <a:rPr lang="pt-BR" sz="900" b="1" baseline="0">
              <a:solidFill>
                <a:srgbClr val="008228"/>
              </a:solidFill>
              <a:latin typeface="Arial" panose="020B0604020202020204" pitchFamily="34" charset="0"/>
              <a:cs typeface="Arial" panose="020B0604020202020204" pitchFamily="34" charset="0"/>
            </a:rPr>
            <a:t>       electricity</a:t>
          </a:r>
          <a:endParaRPr lang="pt-BR" sz="900" b="1">
            <a:solidFill>
              <a:srgbClr val="008228"/>
            </a:solidFill>
            <a:latin typeface="Arial" panose="020B0604020202020204" pitchFamily="34" charset="0"/>
            <a:cs typeface="Arial" panose="020B0604020202020204" pitchFamily="34" charset="0"/>
          </a:endParaRPr>
        </a:p>
      </xdr:txBody>
    </xdr:sp>
    <xdr:clientData/>
  </xdr:twoCellAnchor>
  <xdr:twoCellAnchor>
    <xdr:from>
      <xdr:col>0</xdr:col>
      <xdr:colOff>311370</xdr:colOff>
      <xdr:row>17</xdr:row>
      <xdr:rowOff>149062</xdr:rowOff>
    </xdr:from>
    <xdr:to>
      <xdr:col>3</xdr:col>
      <xdr:colOff>391322</xdr:colOff>
      <xdr:row>20</xdr:row>
      <xdr:rowOff>0</xdr:rowOff>
    </xdr:to>
    <xdr:sp macro="" textlink="">
      <xdr:nvSpPr>
        <xdr:cNvPr id="82" name="Retângulo Arredondado 18">
          <a:hlinkClick xmlns:r="http://schemas.openxmlformats.org/officeDocument/2006/relationships" r:id="rId5"/>
        </xdr:cNvPr>
        <xdr:cNvSpPr/>
      </xdr:nvSpPr>
      <xdr:spPr>
        <a:xfrm>
          <a:off x="311370" y="3387562"/>
          <a:ext cx="1823027" cy="422438"/>
        </a:xfrm>
        <a:prstGeom prst="roundRect">
          <a:avLst>
            <a:gd name="adj" fmla="val 9459"/>
          </a:avLst>
        </a:prstGeom>
        <a:solidFill>
          <a:srgbClr val="46D23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900" b="1">
              <a:solidFill>
                <a:schemeClr val="bg1"/>
              </a:solidFill>
              <a:latin typeface="Arial" panose="020B0604020202020204" pitchFamily="34" charset="0"/>
              <a:cs typeface="Arial" panose="020B0604020202020204" pitchFamily="34" charset="0"/>
            </a:rPr>
            <a:t>1.4 </a:t>
          </a:r>
          <a:r>
            <a:rPr lang="pt-BR" sz="900" b="1">
              <a:solidFill>
                <a:srgbClr val="008228"/>
              </a:solidFill>
              <a:latin typeface="Arial" panose="020B0604020202020204" pitchFamily="34" charset="0"/>
              <a:cs typeface="Arial" panose="020B0604020202020204" pitchFamily="34" charset="0"/>
            </a:rPr>
            <a:t>Energy Supply by</a:t>
          </a:r>
          <a:r>
            <a:rPr lang="pt-BR" sz="900" b="1" baseline="0">
              <a:solidFill>
                <a:srgbClr val="008228"/>
              </a:solidFill>
              <a:latin typeface="Arial" panose="020B0604020202020204" pitchFamily="34" charset="0"/>
              <a:cs typeface="Arial" panose="020B0604020202020204" pitchFamily="34" charset="0"/>
            </a:rPr>
            <a:t> Type of</a:t>
          </a:r>
        </a:p>
        <a:p>
          <a:pPr algn="l"/>
          <a:r>
            <a:rPr lang="pt-BR" sz="900" b="1" baseline="0">
              <a:solidFill>
                <a:srgbClr val="008228"/>
              </a:solidFill>
              <a:latin typeface="Arial" panose="020B0604020202020204" pitchFamily="34" charset="0"/>
              <a:cs typeface="Arial" panose="020B0604020202020204" pitchFamily="34" charset="0"/>
            </a:rPr>
            <a:t>      custumer</a:t>
          </a:r>
        </a:p>
      </xdr:txBody>
    </xdr:sp>
    <xdr:clientData/>
  </xdr:twoCellAnchor>
  <xdr:twoCellAnchor>
    <xdr:from>
      <xdr:col>0</xdr:col>
      <xdr:colOff>311370</xdr:colOff>
      <xdr:row>23</xdr:row>
      <xdr:rowOff>0</xdr:rowOff>
    </xdr:from>
    <xdr:to>
      <xdr:col>3</xdr:col>
      <xdr:colOff>391322</xdr:colOff>
      <xdr:row>25</xdr:row>
      <xdr:rowOff>43185</xdr:rowOff>
    </xdr:to>
    <xdr:sp macro="" textlink="">
      <xdr:nvSpPr>
        <xdr:cNvPr id="83" name="Retângulo Arredondado 20">
          <a:hlinkClick xmlns:r="http://schemas.openxmlformats.org/officeDocument/2006/relationships" r:id="rId6"/>
        </xdr:cNvPr>
        <xdr:cNvSpPr/>
      </xdr:nvSpPr>
      <xdr:spPr>
        <a:xfrm>
          <a:off x="311370" y="4381500"/>
          <a:ext cx="1823027" cy="424185"/>
        </a:xfrm>
        <a:prstGeom prst="roundRect">
          <a:avLst>
            <a:gd name="adj" fmla="val 9459"/>
          </a:avLst>
        </a:prstGeom>
        <a:solidFill>
          <a:srgbClr val="46D23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pt-BR" sz="900" b="1">
              <a:solidFill>
                <a:schemeClr val="bg1"/>
              </a:solidFill>
              <a:latin typeface="Arial" panose="020B0604020202020204" pitchFamily="34" charset="0"/>
              <a:cs typeface="Arial" panose="020B0604020202020204" pitchFamily="34" charset="0"/>
            </a:rPr>
            <a:t>1.6 </a:t>
          </a:r>
          <a:r>
            <a:rPr lang="pt-BR" sz="900" b="1">
              <a:solidFill>
                <a:srgbClr val="008228"/>
              </a:solidFill>
              <a:latin typeface="Arial" panose="020B0604020202020204" pitchFamily="34" charset="0"/>
              <a:ea typeface="+mn-ea"/>
              <a:cs typeface="Arial" panose="020B0604020202020204" pitchFamily="34" charset="0"/>
            </a:rPr>
            <a:t>Energy</a:t>
          </a:r>
          <a:r>
            <a:rPr lang="pt-BR" sz="900" b="1" baseline="0">
              <a:solidFill>
                <a:srgbClr val="008228"/>
              </a:solidFill>
              <a:latin typeface="Arial" panose="020B0604020202020204" pitchFamily="34" charset="0"/>
              <a:ea typeface="+mn-ea"/>
              <a:cs typeface="Arial" panose="020B0604020202020204" pitchFamily="34" charset="0"/>
            </a:rPr>
            <a:t> Losses</a:t>
          </a:r>
          <a:endParaRPr lang="pt-BR" sz="900" b="1">
            <a:solidFill>
              <a:srgbClr val="008228"/>
            </a:solidFill>
            <a:latin typeface="Arial" panose="020B0604020202020204" pitchFamily="34" charset="0"/>
            <a:ea typeface="+mn-ea"/>
            <a:cs typeface="Arial" panose="020B0604020202020204" pitchFamily="34" charset="0"/>
          </a:endParaRPr>
        </a:p>
        <a:p>
          <a:pPr algn="l"/>
          <a:r>
            <a:rPr lang="pt-BR" sz="900" b="1" baseline="0">
              <a:solidFill>
                <a:srgbClr val="008228"/>
              </a:solidFill>
              <a:latin typeface="Arial" panose="020B0604020202020204" pitchFamily="34" charset="0"/>
              <a:cs typeface="Arial" panose="020B0604020202020204" pitchFamily="34" charset="0"/>
            </a:rPr>
            <a:t>     </a:t>
          </a:r>
          <a:endParaRPr lang="pt-BR" sz="900" b="1">
            <a:solidFill>
              <a:srgbClr val="008228"/>
            </a:solidFill>
            <a:latin typeface="Arial" panose="020B0604020202020204" pitchFamily="34" charset="0"/>
            <a:cs typeface="Arial" panose="020B0604020202020204" pitchFamily="34" charset="0"/>
          </a:endParaRPr>
        </a:p>
      </xdr:txBody>
    </xdr:sp>
    <xdr:clientData/>
  </xdr:twoCellAnchor>
  <xdr:twoCellAnchor>
    <xdr:from>
      <xdr:col>0</xdr:col>
      <xdr:colOff>311370</xdr:colOff>
      <xdr:row>28</xdr:row>
      <xdr:rowOff>82597</xdr:rowOff>
    </xdr:from>
    <xdr:to>
      <xdr:col>3</xdr:col>
      <xdr:colOff>391322</xdr:colOff>
      <xdr:row>30</xdr:row>
      <xdr:rowOff>140908</xdr:rowOff>
    </xdr:to>
    <xdr:sp macro="" textlink="">
      <xdr:nvSpPr>
        <xdr:cNvPr id="84" name="Retângulo Arredondado 21">
          <a:hlinkClick xmlns:r="http://schemas.openxmlformats.org/officeDocument/2006/relationships" r:id="rId7"/>
        </xdr:cNvPr>
        <xdr:cNvSpPr/>
      </xdr:nvSpPr>
      <xdr:spPr>
        <a:xfrm>
          <a:off x="311370" y="5416597"/>
          <a:ext cx="1823027" cy="439311"/>
        </a:xfrm>
        <a:prstGeom prst="roundRect">
          <a:avLst>
            <a:gd name="adj" fmla="val 9459"/>
          </a:avLst>
        </a:prstGeom>
        <a:solidFill>
          <a:srgbClr val="46D23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900" b="1">
              <a:solidFill>
                <a:schemeClr val="bg1"/>
              </a:solidFill>
              <a:latin typeface="Arial" panose="020B0604020202020204" pitchFamily="34" charset="0"/>
              <a:cs typeface="Arial" panose="020B0604020202020204" pitchFamily="34" charset="0"/>
            </a:rPr>
            <a:t>1.8 </a:t>
          </a:r>
          <a:r>
            <a:rPr lang="pt-BR" sz="900" b="1" baseline="0">
              <a:solidFill>
                <a:srgbClr val="008228"/>
              </a:solidFill>
              <a:latin typeface="Arial" panose="020B0604020202020204" pitchFamily="34" charset="0"/>
              <a:cs typeface="Arial" panose="020B0604020202020204" pitchFamily="34" charset="0"/>
            </a:rPr>
            <a:t> Receivables Collection</a:t>
          </a:r>
        </a:p>
        <a:p>
          <a:pPr algn="l"/>
          <a:r>
            <a:rPr lang="pt-BR" sz="900" b="1" baseline="0">
              <a:solidFill>
                <a:srgbClr val="008228"/>
              </a:solidFill>
              <a:latin typeface="Arial" panose="020B0604020202020204" pitchFamily="34" charset="0"/>
              <a:cs typeface="Arial" panose="020B0604020202020204" pitchFamily="34" charset="0"/>
            </a:rPr>
            <a:t>        Index	</a:t>
          </a:r>
          <a:endParaRPr lang="pt-BR" sz="900" b="1">
            <a:solidFill>
              <a:srgbClr val="008228"/>
            </a:solidFill>
            <a:latin typeface="Arial" panose="020B0604020202020204" pitchFamily="34" charset="0"/>
            <a:cs typeface="Arial" panose="020B0604020202020204" pitchFamily="34" charset="0"/>
          </a:endParaRPr>
        </a:p>
      </xdr:txBody>
    </xdr:sp>
    <xdr:clientData/>
  </xdr:twoCellAnchor>
  <xdr:twoCellAnchor>
    <xdr:from>
      <xdr:col>4</xdr:col>
      <xdr:colOff>71437</xdr:colOff>
      <xdr:row>9</xdr:row>
      <xdr:rowOff>179053</xdr:rowOff>
    </xdr:from>
    <xdr:to>
      <xdr:col>7</xdr:col>
      <xdr:colOff>151389</xdr:colOff>
      <xdr:row>12</xdr:row>
      <xdr:rowOff>40809</xdr:rowOff>
    </xdr:to>
    <xdr:sp macro="" textlink="">
      <xdr:nvSpPr>
        <xdr:cNvPr id="85" name="Retângulo Arredondado 22">
          <a:hlinkClick xmlns:r="http://schemas.openxmlformats.org/officeDocument/2006/relationships" r:id="rId8"/>
        </xdr:cNvPr>
        <xdr:cNvSpPr/>
      </xdr:nvSpPr>
      <xdr:spPr>
        <a:xfrm>
          <a:off x="2395537" y="1893553"/>
          <a:ext cx="1823027" cy="433256"/>
        </a:xfrm>
        <a:prstGeom prst="roundRect">
          <a:avLst>
            <a:gd name="adj" fmla="val 9459"/>
          </a:avLst>
        </a:prstGeom>
        <a:solidFill>
          <a:srgbClr val="46D23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900" b="1">
              <a:solidFill>
                <a:schemeClr val="bg1"/>
              </a:solidFill>
              <a:latin typeface="Arial" panose="020B0604020202020204" pitchFamily="34" charset="0"/>
              <a:cs typeface="Arial" panose="020B0604020202020204" pitchFamily="34" charset="0"/>
            </a:rPr>
            <a:t>2.1 </a:t>
          </a:r>
          <a:r>
            <a:rPr lang="pt-BR" sz="900" b="1">
              <a:solidFill>
                <a:srgbClr val="008228"/>
              </a:solidFill>
              <a:latin typeface="Arial" panose="020B0604020202020204" pitchFamily="34" charset="0"/>
              <a:cs typeface="Arial" panose="020B0604020202020204" pitchFamily="34" charset="0"/>
            </a:rPr>
            <a:t>Revenue</a:t>
          </a:r>
        </a:p>
      </xdr:txBody>
    </xdr:sp>
    <xdr:clientData/>
  </xdr:twoCellAnchor>
  <xdr:twoCellAnchor>
    <xdr:from>
      <xdr:col>4</xdr:col>
      <xdr:colOff>71437</xdr:colOff>
      <xdr:row>12</xdr:row>
      <xdr:rowOff>104034</xdr:rowOff>
    </xdr:from>
    <xdr:to>
      <xdr:col>7</xdr:col>
      <xdr:colOff>151389</xdr:colOff>
      <xdr:row>14</xdr:row>
      <xdr:rowOff>148353</xdr:rowOff>
    </xdr:to>
    <xdr:sp macro="" textlink="">
      <xdr:nvSpPr>
        <xdr:cNvPr id="86" name="Retângulo Arredondado 23">
          <a:hlinkClick xmlns:r="http://schemas.openxmlformats.org/officeDocument/2006/relationships" r:id="rId9"/>
        </xdr:cNvPr>
        <xdr:cNvSpPr/>
      </xdr:nvSpPr>
      <xdr:spPr>
        <a:xfrm>
          <a:off x="2395537" y="2390034"/>
          <a:ext cx="1823027" cy="425319"/>
        </a:xfrm>
        <a:prstGeom prst="roundRect">
          <a:avLst>
            <a:gd name="adj" fmla="val 9459"/>
          </a:avLst>
        </a:prstGeom>
        <a:solidFill>
          <a:srgbClr val="46D23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900" b="1">
              <a:solidFill>
                <a:schemeClr val="bg1"/>
              </a:solidFill>
              <a:latin typeface="Arial" panose="020B0604020202020204" pitchFamily="34" charset="0"/>
              <a:cs typeface="Arial" panose="020B0604020202020204" pitchFamily="34" charset="0"/>
            </a:rPr>
            <a:t>2.2 </a:t>
          </a:r>
          <a:r>
            <a:rPr lang="pt-BR" sz="900" b="1">
              <a:solidFill>
                <a:srgbClr val="008228"/>
              </a:solidFill>
              <a:latin typeface="Arial" panose="020B0604020202020204" pitchFamily="34" charset="0"/>
              <a:cs typeface="Arial" panose="020B0604020202020204" pitchFamily="34" charset="0"/>
            </a:rPr>
            <a:t>Operating</a:t>
          </a:r>
          <a:r>
            <a:rPr lang="pt-BR" sz="900" b="1" baseline="0">
              <a:solidFill>
                <a:srgbClr val="008228"/>
              </a:solidFill>
              <a:latin typeface="Arial" panose="020B0604020202020204" pitchFamily="34" charset="0"/>
              <a:cs typeface="Arial" panose="020B0604020202020204" pitchFamily="34" charset="0"/>
            </a:rPr>
            <a:t> Expenses</a:t>
          </a:r>
        </a:p>
        <a:p>
          <a:pPr algn="l"/>
          <a:endParaRPr lang="pt-BR" sz="900" b="1">
            <a:solidFill>
              <a:srgbClr val="008228"/>
            </a:solidFill>
            <a:latin typeface="Arial" panose="020B0604020202020204" pitchFamily="34" charset="0"/>
            <a:cs typeface="Arial" panose="020B0604020202020204" pitchFamily="34" charset="0"/>
          </a:endParaRPr>
        </a:p>
      </xdr:txBody>
    </xdr:sp>
    <xdr:clientData/>
  </xdr:twoCellAnchor>
  <xdr:twoCellAnchor>
    <xdr:from>
      <xdr:col>4</xdr:col>
      <xdr:colOff>71437</xdr:colOff>
      <xdr:row>15</xdr:row>
      <xdr:rowOff>29015</xdr:rowOff>
    </xdr:from>
    <xdr:to>
      <xdr:col>7</xdr:col>
      <xdr:colOff>151389</xdr:colOff>
      <xdr:row>17</xdr:row>
      <xdr:rowOff>72200</xdr:rowOff>
    </xdr:to>
    <xdr:sp macro="" textlink="">
      <xdr:nvSpPr>
        <xdr:cNvPr id="87" name="Retângulo Arredondado 24">
          <a:hlinkClick xmlns:r="http://schemas.openxmlformats.org/officeDocument/2006/relationships" r:id="rId10"/>
        </xdr:cNvPr>
        <xdr:cNvSpPr/>
      </xdr:nvSpPr>
      <xdr:spPr>
        <a:xfrm>
          <a:off x="2395537" y="2886515"/>
          <a:ext cx="1823027" cy="424185"/>
        </a:xfrm>
        <a:prstGeom prst="roundRect">
          <a:avLst>
            <a:gd name="adj" fmla="val 9459"/>
          </a:avLst>
        </a:prstGeom>
        <a:solidFill>
          <a:srgbClr val="46D23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900" b="1">
              <a:solidFill>
                <a:schemeClr val="bg1"/>
              </a:solidFill>
              <a:latin typeface="Arial" panose="020B0604020202020204" pitchFamily="34" charset="0"/>
              <a:cs typeface="Arial" panose="020B0604020202020204" pitchFamily="34" charset="0"/>
            </a:rPr>
            <a:t>2.3 </a:t>
          </a:r>
          <a:r>
            <a:rPr lang="pt-BR" sz="900" b="1">
              <a:solidFill>
                <a:srgbClr val="008228"/>
              </a:solidFill>
              <a:latin typeface="Arial" panose="020B0604020202020204" pitchFamily="34" charset="0"/>
              <a:cs typeface="Arial" panose="020B0604020202020204" pitchFamily="34" charset="0"/>
            </a:rPr>
            <a:t>EBITDA</a:t>
          </a:r>
        </a:p>
      </xdr:txBody>
    </xdr:sp>
    <xdr:clientData/>
  </xdr:twoCellAnchor>
  <xdr:twoCellAnchor>
    <xdr:from>
      <xdr:col>4</xdr:col>
      <xdr:colOff>71437</xdr:colOff>
      <xdr:row>17</xdr:row>
      <xdr:rowOff>135425</xdr:rowOff>
    </xdr:from>
    <xdr:to>
      <xdr:col>7</xdr:col>
      <xdr:colOff>151389</xdr:colOff>
      <xdr:row>19</xdr:row>
      <xdr:rowOff>176863</xdr:rowOff>
    </xdr:to>
    <xdr:sp macro="" textlink="">
      <xdr:nvSpPr>
        <xdr:cNvPr id="88" name="Retângulo Arredondado 25">
          <a:hlinkClick xmlns:r="http://schemas.openxmlformats.org/officeDocument/2006/relationships" r:id="rId11"/>
        </xdr:cNvPr>
        <xdr:cNvSpPr/>
      </xdr:nvSpPr>
      <xdr:spPr>
        <a:xfrm>
          <a:off x="2395537" y="3373925"/>
          <a:ext cx="1823027" cy="422438"/>
        </a:xfrm>
        <a:prstGeom prst="roundRect">
          <a:avLst>
            <a:gd name="adj" fmla="val 9459"/>
          </a:avLst>
        </a:prstGeom>
        <a:solidFill>
          <a:srgbClr val="46D23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900" b="1">
              <a:solidFill>
                <a:schemeClr val="bg1"/>
              </a:solidFill>
              <a:latin typeface="Arial" panose="020B0604020202020204" pitchFamily="34" charset="0"/>
              <a:cs typeface="Arial" panose="020B0604020202020204" pitchFamily="34" charset="0"/>
            </a:rPr>
            <a:t>2.4 </a:t>
          </a:r>
          <a:r>
            <a:rPr lang="pt-BR" sz="900" b="1">
              <a:solidFill>
                <a:srgbClr val="008228"/>
              </a:solidFill>
              <a:latin typeface="Arial" panose="020B0604020202020204" pitchFamily="34" charset="0"/>
              <a:cs typeface="Arial" panose="020B0604020202020204" pitchFamily="34" charset="0"/>
            </a:rPr>
            <a:t>Finance income and</a:t>
          </a:r>
        </a:p>
        <a:p>
          <a:pPr marL="0" marR="0" lvl="0" indent="0" algn="l" defTabSz="914400" eaLnBrk="1" fontAlgn="auto" latinLnBrk="0" hangingPunct="1">
            <a:lnSpc>
              <a:spcPct val="100000"/>
            </a:lnSpc>
            <a:spcBef>
              <a:spcPts val="0"/>
            </a:spcBef>
            <a:spcAft>
              <a:spcPts val="0"/>
            </a:spcAft>
            <a:buClrTx/>
            <a:buSzTx/>
            <a:buFontTx/>
            <a:buNone/>
            <a:tabLst/>
            <a:defRPr/>
          </a:pPr>
          <a:r>
            <a:rPr lang="pt-BR" sz="900" b="1" baseline="0">
              <a:solidFill>
                <a:srgbClr val="008228"/>
              </a:solidFill>
              <a:latin typeface="Arial" panose="020B0604020202020204" pitchFamily="34" charset="0"/>
              <a:cs typeface="Arial" panose="020B0604020202020204" pitchFamily="34" charset="0"/>
            </a:rPr>
            <a:t>       </a:t>
          </a:r>
          <a:r>
            <a:rPr lang="pt-BR" sz="900" b="1">
              <a:solidFill>
                <a:srgbClr val="008228"/>
              </a:solidFill>
              <a:latin typeface="Arial" panose="020B0604020202020204" pitchFamily="34" charset="0"/>
              <a:ea typeface="+mn-ea"/>
              <a:cs typeface="Arial" panose="020B0604020202020204" pitchFamily="34" charset="0"/>
            </a:rPr>
            <a:t>expenses</a:t>
          </a:r>
        </a:p>
        <a:p>
          <a:pPr algn="l"/>
          <a:endParaRPr lang="pt-BR" sz="900" b="1">
            <a:solidFill>
              <a:srgbClr val="008228"/>
            </a:solidFill>
            <a:latin typeface="Arial" panose="020B0604020202020204" pitchFamily="34" charset="0"/>
            <a:cs typeface="Arial" panose="020B0604020202020204" pitchFamily="34" charset="0"/>
          </a:endParaRPr>
        </a:p>
      </xdr:txBody>
    </xdr:sp>
    <xdr:clientData/>
  </xdr:twoCellAnchor>
  <xdr:twoCellAnchor>
    <xdr:from>
      <xdr:col>4</xdr:col>
      <xdr:colOff>71437</xdr:colOff>
      <xdr:row>22</xdr:row>
      <xdr:rowOff>188492</xdr:rowOff>
    </xdr:from>
    <xdr:to>
      <xdr:col>7</xdr:col>
      <xdr:colOff>151389</xdr:colOff>
      <xdr:row>25</xdr:row>
      <xdr:rowOff>41177</xdr:rowOff>
    </xdr:to>
    <xdr:sp macro="" textlink="">
      <xdr:nvSpPr>
        <xdr:cNvPr id="89" name="Retângulo Arredondado 26">
          <a:hlinkClick xmlns:r="http://schemas.openxmlformats.org/officeDocument/2006/relationships" r:id="rId12"/>
        </xdr:cNvPr>
        <xdr:cNvSpPr/>
      </xdr:nvSpPr>
      <xdr:spPr>
        <a:xfrm>
          <a:off x="2395537" y="4379492"/>
          <a:ext cx="1823027" cy="424185"/>
        </a:xfrm>
        <a:prstGeom prst="roundRect">
          <a:avLst>
            <a:gd name="adj" fmla="val 9459"/>
          </a:avLst>
        </a:prstGeom>
        <a:solidFill>
          <a:srgbClr val="46D23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900" b="1">
              <a:solidFill>
                <a:schemeClr val="bg1"/>
              </a:solidFill>
              <a:latin typeface="Arial" panose="020B0604020202020204" pitchFamily="34" charset="0"/>
              <a:cs typeface="Arial" panose="020B0604020202020204" pitchFamily="34" charset="0"/>
            </a:rPr>
            <a:t>2.6 </a:t>
          </a:r>
          <a:r>
            <a:rPr lang="pt-BR" sz="900" b="1">
              <a:solidFill>
                <a:srgbClr val="008228"/>
              </a:solidFill>
              <a:latin typeface="Arial" panose="020B0604020202020204" pitchFamily="34" charset="0"/>
              <a:cs typeface="Arial" panose="020B0604020202020204" pitchFamily="34" charset="0"/>
            </a:rPr>
            <a:t>Indebtedness</a:t>
          </a:r>
          <a:r>
            <a:rPr lang="pt-BR" sz="900" b="1" baseline="0">
              <a:solidFill>
                <a:srgbClr val="008228"/>
              </a:solidFill>
              <a:latin typeface="Arial" panose="020B0604020202020204" pitchFamily="34" charset="0"/>
              <a:cs typeface="Arial" panose="020B0604020202020204" pitchFamily="34" charset="0"/>
            </a:rPr>
            <a:t>                 .        .     </a:t>
          </a:r>
          <a:r>
            <a:rPr lang="pt-BR" sz="900" b="1">
              <a:solidFill>
                <a:srgbClr val="008228"/>
              </a:solidFill>
              <a:latin typeface="Arial" panose="020B0604020202020204" pitchFamily="34" charset="0"/>
              <a:cs typeface="Arial" panose="020B0604020202020204" pitchFamily="34" charset="0"/>
            </a:rPr>
            <a:t>(Debentures)</a:t>
          </a:r>
        </a:p>
      </xdr:txBody>
    </xdr:sp>
    <xdr:clientData/>
  </xdr:twoCellAnchor>
  <xdr:twoCellAnchor>
    <xdr:from>
      <xdr:col>4</xdr:col>
      <xdr:colOff>71437</xdr:colOff>
      <xdr:row>25</xdr:row>
      <xdr:rowOff>132832</xdr:rowOff>
    </xdr:from>
    <xdr:to>
      <xdr:col>7</xdr:col>
      <xdr:colOff>151389</xdr:colOff>
      <xdr:row>28</xdr:row>
      <xdr:rowOff>643</xdr:rowOff>
    </xdr:to>
    <xdr:sp macro="" textlink="">
      <xdr:nvSpPr>
        <xdr:cNvPr id="90" name="Retângulo Arredondado 27">
          <a:hlinkClick xmlns:r="http://schemas.openxmlformats.org/officeDocument/2006/relationships" r:id="rId13"/>
        </xdr:cNvPr>
        <xdr:cNvSpPr/>
      </xdr:nvSpPr>
      <xdr:spPr>
        <a:xfrm>
          <a:off x="2395537" y="4895332"/>
          <a:ext cx="1823027" cy="439311"/>
        </a:xfrm>
        <a:prstGeom prst="roundRect">
          <a:avLst>
            <a:gd name="adj" fmla="val 9459"/>
          </a:avLst>
        </a:prstGeom>
        <a:solidFill>
          <a:srgbClr val="46D23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900" b="1">
              <a:solidFill>
                <a:schemeClr val="bg1"/>
              </a:solidFill>
              <a:latin typeface="Arial" panose="020B0604020202020204" pitchFamily="34" charset="0"/>
              <a:cs typeface="Arial" panose="020B0604020202020204" pitchFamily="34" charset="0"/>
            </a:rPr>
            <a:t>2.7 </a:t>
          </a:r>
          <a:r>
            <a:rPr lang="pt-BR" sz="900" b="1">
              <a:solidFill>
                <a:srgbClr val="008228"/>
              </a:solidFill>
              <a:latin typeface="Arial" panose="020B0604020202020204" pitchFamily="34" charset="0"/>
              <a:cs typeface="Arial" panose="020B0604020202020204" pitchFamily="34" charset="0"/>
            </a:rPr>
            <a:t>Investimentos</a:t>
          </a:r>
        </a:p>
      </xdr:txBody>
    </xdr:sp>
    <xdr:clientData/>
  </xdr:twoCellAnchor>
  <xdr:twoCellAnchor>
    <xdr:from>
      <xdr:col>7</xdr:col>
      <xdr:colOff>452438</xdr:colOff>
      <xdr:row>10</xdr:row>
      <xdr:rowOff>459</xdr:rowOff>
    </xdr:from>
    <xdr:to>
      <xdr:col>10</xdr:col>
      <xdr:colOff>532391</xdr:colOff>
      <xdr:row>12</xdr:row>
      <xdr:rowOff>52715</xdr:rowOff>
    </xdr:to>
    <xdr:sp macro="" textlink="">
      <xdr:nvSpPr>
        <xdr:cNvPr id="91" name="Retângulo Arredondado 28">
          <a:hlinkClick xmlns:r="http://schemas.openxmlformats.org/officeDocument/2006/relationships" r:id="rId14"/>
        </xdr:cNvPr>
        <xdr:cNvSpPr/>
      </xdr:nvSpPr>
      <xdr:spPr>
        <a:xfrm>
          <a:off x="4536282" y="1905459"/>
          <a:ext cx="1830172" cy="433256"/>
        </a:xfrm>
        <a:prstGeom prst="roundRect">
          <a:avLst>
            <a:gd name="adj" fmla="val 9459"/>
          </a:avLst>
        </a:prstGeom>
        <a:solidFill>
          <a:srgbClr val="46D23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900" b="1">
              <a:solidFill>
                <a:schemeClr val="bg1"/>
              </a:solidFill>
              <a:latin typeface="Arial" panose="020B0604020202020204" pitchFamily="34" charset="0"/>
              <a:cs typeface="Arial" panose="020B0604020202020204" pitchFamily="34" charset="0"/>
            </a:rPr>
            <a:t>3.1 </a:t>
          </a:r>
          <a:r>
            <a:rPr lang="pt-BR" sz="900" b="1">
              <a:solidFill>
                <a:srgbClr val="008228"/>
              </a:solidFill>
              <a:latin typeface="Arial" panose="020B0604020202020204" pitchFamily="34" charset="0"/>
              <a:cs typeface="Arial" panose="020B0604020202020204" pitchFamily="34" charset="0"/>
            </a:rPr>
            <a:t>Assets</a:t>
          </a:r>
        </a:p>
      </xdr:txBody>
    </xdr:sp>
    <xdr:clientData/>
  </xdr:twoCellAnchor>
  <xdr:twoCellAnchor>
    <xdr:from>
      <xdr:col>7</xdr:col>
      <xdr:colOff>452438</xdr:colOff>
      <xdr:row>12</xdr:row>
      <xdr:rowOff>115940</xdr:rowOff>
    </xdr:from>
    <xdr:to>
      <xdr:col>10</xdr:col>
      <xdr:colOff>532391</xdr:colOff>
      <xdr:row>14</xdr:row>
      <xdr:rowOff>160259</xdr:rowOff>
    </xdr:to>
    <xdr:sp macro="" textlink="">
      <xdr:nvSpPr>
        <xdr:cNvPr id="92" name="Retângulo Arredondado 29">
          <a:hlinkClick xmlns:r="http://schemas.openxmlformats.org/officeDocument/2006/relationships" r:id="rId15"/>
        </xdr:cNvPr>
        <xdr:cNvSpPr/>
      </xdr:nvSpPr>
      <xdr:spPr>
        <a:xfrm>
          <a:off x="4519613" y="2401940"/>
          <a:ext cx="1823028" cy="425319"/>
        </a:xfrm>
        <a:prstGeom prst="roundRect">
          <a:avLst>
            <a:gd name="adj" fmla="val 9459"/>
          </a:avLst>
        </a:prstGeom>
        <a:solidFill>
          <a:srgbClr val="46D23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900" b="1">
              <a:solidFill>
                <a:schemeClr val="bg1"/>
              </a:solidFill>
              <a:latin typeface="Arial" panose="020B0604020202020204" pitchFamily="34" charset="0"/>
              <a:cs typeface="Arial" panose="020B0604020202020204" pitchFamily="34" charset="0"/>
            </a:rPr>
            <a:t>3.2 </a:t>
          </a:r>
          <a:r>
            <a:rPr lang="pt-BR" sz="900" b="1">
              <a:solidFill>
                <a:srgbClr val="008228"/>
              </a:solidFill>
              <a:latin typeface="Arial" panose="020B0604020202020204" pitchFamily="34" charset="0"/>
              <a:cs typeface="Arial" panose="020B0604020202020204" pitchFamily="34" charset="0"/>
            </a:rPr>
            <a:t>Liabilities</a:t>
          </a:r>
        </a:p>
      </xdr:txBody>
    </xdr:sp>
    <xdr:clientData/>
  </xdr:twoCellAnchor>
  <xdr:twoCellAnchor>
    <xdr:from>
      <xdr:col>7</xdr:col>
      <xdr:colOff>440535</xdr:colOff>
      <xdr:row>19</xdr:row>
      <xdr:rowOff>95708</xdr:rowOff>
    </xdr:from>
    <xdr:to>
      <xdr:col>10</xdr:col>
      <xdr:colOff>520488</xdr:colOff>
      <xdr:row>21</xdr:row>
      <xdr:rowOff>147964</xdr:rowOff>
    </xdr:to>
    <xdr:sp macro="" textlink="">
      <xdr:nvSpPr>
        <xdr:cNvPr id="93" name="Retângulo Arredondado 30">
          <a:hlinkClick xmlns:r="http://schemas.openxmlformats.org/officeDocument/2006/relationships" r:id="rId16"/>
        </xdr:cNvPr>
        <xdr:cNvSpPr/>
      </xdr:nvSpPr>
      <xdr:spPr>
        <a:xfrm>
          <a:off x="4507710" y="3715208"/>
          <a:ext cx="1823028" cy="433256"/>
        </a:xfrm>
        <a:prstGeom prst="roundRect">
          <a:avLst>
            <a:gd name="adj" fmla="val 9459"/>
          </a:avLst>
        </a:prstGeom>
        <a:solidFill>
          <a:srgbClr val="46D23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900" b="1">
              <a:solidFill>
                <a:schemeClr val="bg1"/>
              </a:solidFill>
              <a:latin typeface="Arial" panose="020B0604020202020204" pitchFamily="34" charset="0"/>
              <a:cs typeface="Arial" panose="020B0604020202020204" pitchFamily="34" charset="0"/>
            </a:rPr>
            <a:t>4.1 </a:t>
          </a:r>
          <a:r>
            <a:rPr lang="pt-BR" sz="900" b="1">
              <a:solidFill>
                <a:srgbClr val="008228"/>
              </a:solidFill>
              <a:latin typeface="Arial" panose="020B0604020202020204" pitchFamily="34" charset="0"/>
              <a:cs typeface="Arial" panose="020B0604020202020204" pitchFamily="34" charset="0"/>
            </a:rPr>
            <a:t>Income</a:t>
          </a:r>
        </a:p>
      </xdr:txBody>
    </xdr:sp>
    <xdr:clientData/>
  </xdr:twoCellAnchor>
  <xdr:twoCellAnchor>
    <xdr:from>
      <xdr:col>7</xdr:col>
      <xdr:colOff>404817</xdr:colOff>
      <xdr:row>23</xdr:row>
      <xdr:rowOff>151655</xdr:rowOff>
    </xdr:from>
    <xdr:to>
      <xdr:col>10</xdr:col>
      <xdr:colOff>566198</xdr:colOff>
      <xdr:row>26</xdr:row>
      <xdr:rowOff>8555</xdr:rowOff>
    </xdr:to>
    <xdr:sp macro="" textlink="">
      <xdr:nvSpPr>
        <xdr:cNvPr id="94" name="Retângulo Arredondado 31">
          <a:hlinkClick xmlns:r="http://schemas.openxmlformats.org/officeDocument/2006/relationships" r:id="rId17"/>
        </xdr:cNvPr>
        <xdr:cNvSpPr/>
      </xdr:nvSpPr>
      <xdr:spPr>
        <a:xfrm>
          <a:off x="4471992" y="4533155"/>
          <a:ext cx="1904456" cy="428400"/>
        </a:xfrm>
        <a:prstGeom prst="roundRect">
          <a:avLst>
            <a:gd name="adj" fmla="val 9459"/>
          </a:avLst>
        </a:prstGeom>
        <a:solidFill>
          <a:srgbClr val="00822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pt-BR" sz="1000" b="1">
              <a:solidFill>
                <a:schemeClr val="bg1"/>
              </a:solidFill>
              <a:latin typeface="Arial" panose="020B0604020202020204" pitchFamily="34" charset="0"/>
              <a:ea typeface="+mn-ea"/>
              <a:cs typeface="Arial" panose="020B0604020202020204" pitchFamily="34" charset="0"/>
            </a:rPr>
            <a:t>5.0 </a:t>
          </a:r>
          <a:r>
            <a:rPr lang="pt-BR" sz="1000" b="1">
              <a:solidFill>
                <a:srgbClr val="D7F83C"/>
              </a:solidFill>
              <a:latin typeface="Arial" panose="020B0604020202020204" pitchFamily="34" charset="0"/>
              <a:ea typeface="+mn-ea"/>
              <a:cs typeface="Arial" panose="020B0604020202020204" pitchFamily="34" charset="0"/>
            </a:rPr>
            <a:t>Statements </a:t>
          </a:r>
        </a:p>
        <a:p>
          <a:pPr marL="0" indent="0" algn="ctr"/>
          <a:r>
            <a:rPr lang="pt-BR" sz="1000" b="1">
              <a:solidFill>
                <a:srgbClr val="D7F83C"/>
              </a:solidFill>
              <a:latin typeface="Arial" panose="020B0604020202020204" pitchFamily="34" charset="0"/>
              <a:ea typeface="+mn-ea"/>
              <a:cs typeface="Arial" panose="020B0604020202020204" pitchFamily="34" charset="0"/>
            </a:rPr>
            <a:t>of Cash</a:t>
          </a:r>
          <a:r>
            <a:rPr lang="pt-BR" sz="1000" b="1" baseline="0">
              <a:solidFill>
                <a:srgbClr val="D7F83C"/>
              </a:solidFill>
              <a:latin typeface="Arial" panose="020B0604020202020204" pitchFamily="34" charset="0"/>
              <a:ea typeface="+mn-ea"/>
              <a:cs typeface="Arial" panose="020B0604020202020204" pitchFamily="34" charset="0"/>
            </a:rPr>
            <a:t> Flow</a:t>
          </a:r>
          <a:endParaRPr lang="pt-BR" sz="1000" b="1">
            <a:solidFill>
              <a:srgbClr val="D7F83C"/>
            </a:solidFill>
            <a:latin typeface="Arial" panose="020B0604020202020204" pitchFamily="34" charset="0"/>
            <a:ea typeface="+mn-ea"/>
            <a:cs typeface="Arial" panose="020B0604020202020204" pitchFamily="34" charset="0"/>
          </a:endParaRPr>
        </a:p>
      </xdr:txBody>
    </xdr:sp>
    <xdr:clientData/>
  </xdr:twoCellAnchor>
  <xdr:twoCellAnchor>
    <xdr:from>
      <xdr:col>0</xdr:col>
      <xdr:colOff>311370</xdr:colOff>
      <xdr:row>25</xdr:row>
      <xdr:rowOff>122292</xdr:rowOff>
    </xdr:from>
    <xdr:to>
      <xdr:col>3</xdr:col>
      <xdr:colOff>391322</xdr:colOff>
      <xdr:row>27</xdr:row>
      <xdr:rowOff>180603</xdr:rowOff>
    </xdr:to>
    <xdr:sp macro="" textlink="">
      <xdr:nvSpPr>
        <xdr:cNvPr id="95" name="Retângulo Arredondado 21">
          <a:hlinkClick xmlns:r="http://schemas.openxmlformats.org/officeDocument/2006/relationships" r:id="rId18"/>
        </xdr:cNvPr>
        <xdr:cNvSpPr/>
      </xdr:nvSpPr>
      <xdr:spPr>
        <a:xfrm>
          <a:off x="311370" y="4884792"/>
          <a:ext cx="1823027" cy="439311"/>
        </a:xfrm>
        <a:prstGeom prst="roundRect">
          <a:avLst>
            <a:gd name="adj" fmla="val 9459"/>
          </a:avLst>
        </a:prstGeom>
        <a:solidFill>
          <a:srgbClr val="46D23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900" b="1">
              <a:solidFill>
                <a:schemeClr val="bg1"/>
              </a:solidFill>
              <a:latin typeface="Arial" panose="020B0604020202020204" pitchFamily="34" charset="0"/>
              <a:cs typeface="Arial" panose="020B0604020202020204" pitchFamily="34" charset="0"/>
            </a:rPr>
            <a:t>1.7 </a:t>
          </a:r>
          <a:r>
            <a:rPr lang="pt-BR" sz="900" b="1">
              <a:solidFill>
                <a:srgbClr val="008228"/>
              </a:solidFill>
              <a:latin typeface="Arial" panose="020B0604020202020204" pitchFamily="34" charset="0"/>
              <a:cs typeface="Arial" panose="020B0604020202020204" pitchFamily="34" charset="0"/>
            </a:rPr>
            <a:t>Quality</a:t>
          </a:r>
          <a:r>
            <a:rPr lang="pt-BR" sz="900" b="1" baseline="0">
              <a:solidFill>
                <a:srgbClr val="008228"/>
              </a:solidFill>
              <a:latin typeface="Arial" panose="020B0604020202020204" pitchFamily="34" charset="0"/>
              <a:cs typeface="Arial" panose="020B0604020202020204" pitchFamily="34" charset="0"/>
            </a:rPr>
            <a:t> Indicators</a:t>
          </a:r>
          <a:endParaRPr lang="pt-BR" sz="900" b="1">
            <a:solidFill>
              <a:srgbClr val="008228"/>
            </a:solidFill>
            <a:latin typeface="Arial" panose="020B0604020202020204" pitchFamily="34" charset="0"/>
            <a:cs typeface="Arial" panose="020B0604020202020204" pitchFamily="34" charset="0"/>
          </a:endParaRPr>
        </a:p>
        <a:p>
          <a:pPr algn="l"/>
          <a:r>
            <a:rPr lang="pt-BR" sz="900" b="1" baseline="0">
              <a:solidFill>
                <a:srgbClr val="008228"/>
              </a:solidFill>
              <a:latin typeface="Arial" panose="020B0604020202020204" pitchFamily="34" charset="0"/>
              <a:cs typeface="Arial" panose="020B0604020202020204" pitchFamily="34" charset="0"/>
            </a:rPr>
            <a:t>     </a:t>
          </a:r>
          <a:r>
            <a:rPr lang="pt-BR" sz="900" b="1">
              <a:solidFill>
                <a:srgbClr val="008228"/>
              </a:solidFill>
              <a:latin typeface="Arial" panose="020B0604020202020204" pitchFamily="34" charset="0"/>
              <a:cs typeface="Arial" panose="020B0604020202020204" pitchFamily="34" charset="0"/>
            </a:rPr>
            <a:t> DECi/FECi</a:t>
          </a:r>
        </a:p>
      </xdr:txBody>
    </xdr:sp>
    <xdr:clientData/>
  </xdr:twoCellAnchor>
  <xdr:twoCellAnchor>
    <xdr:from>
      <xdr:col>4</xdr:col>
      <xdr:colOff>71437</xdr:colOff>
      <xdr:row>20</xdr:row>
      <xdr:rowOff>60010</xdr:rowOff>
    </xdr:from>
    <xdr:to>
      <xdr:col>7</xdr:col>
      <xdr:colOff>151389</xdr:colOff>
      <xdr:row>22</xdr:row>
      <xdr:rowOff>101448</xdr:rowOff>
    </xdr:to>
    <xdr:sp macro="" textlink="">
      <xdr:nvSpPr>
        <xdr:cNvPr id="96" name="Retângulo Arredondado 25">
          <a:hlinkClick xmlns:r="http://schemas.openxmlformats.org/officeDocument/2006/relationships" r:id="rId19"/>
        </xdr:cNvPr>
        <xdr:cNvSpPr/>
      </xdr:nvSpPr>
      <xdr:spPr>
        <a:xfrm>
          <a:off x="2395537" y="3870010"/>
          <a:ext cx="1823027" cy="422438"/>
        </a:xfrm>
        <a:prstGeom prst="roundRect">
          <a:avLst>
            <a:gd name="adj" fmla="val 9459"/>
          </a:avLst>
        </a:prstGeom>
        <a:solidFill>
          <a:srgbClr val="46D23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900" b="1">
              <a:solidFill>
                <a:schemeClr val="bg1"/>
              </a:solidFill>
              <a:latin typeface="Arial" panose="020B0604020202020204" pitchFamily="34" charset="0"/>
              <a:cs typeface="Arial" panose="020B0604020202020204" pitchFamily="34" charset="0"/>
            </a:rPr>
            <a:t>2.5 </a:t>
          </a:r>
          <a:r>
            <a:rPr lang="pt-BR" sz="900" b="1">
              <a:solidFill>
                <a:srgbClr val="008228"/>
              </a:solidFill>
              <a:latin typeface="Arial" panose="020B0604020202020204" pitchFamily="34" charset="0"/>
              <a:cs typeface="Arial" panose="020B0604020202020204" pitchFamily="34" charset="0"/>
            </a:rPr>
            <a:t>Indebtedness</a:t>
          </a:r>
        </a:p>
      </xdr:txBody>
    </xdr:sp>
    <xdr:clientData/>
  </xdr:twoCellAnchor>
  <xdr:twoCellAnchor>
    <xdr:from>
      <xdr:col>7</xdr:col>
      <xdr:colOff>422025</xdr:colOff>
      <xdr:row>28</xdr:row>
      <xdr:rowOff>79591</xdr:rowOff>
    </xdr:from>
    <xdr:to>
      <xdr:col>11</xdr:col>
      <xdr:colOff>0</xdr:colOff>
      <xdr:row>30</xdr:row>
      <xdr:rowOff>126991</xdr:rowOff>
    </xdr:to>
    <xdr:sp macro="" textlink="">
      <xdr:nvSpPr>
        <xdr:cNvPr id="97" name="Retângulo Arredondado 31">
          <a:hlinkClick xmlns:r="http://schemas.openxmlformats.org/officeDocument/2006/relationships" r:id="rId20"/>
        </xdr:cNvPr>
        <xdr:cNvSpPr/>
      </xdr:nvSpPr>
      <xdr:spPr>
        <a:xfrm>
          <a:off x="4489200" y="5413591"/>
          <a:ext cx="1902075" cy="428400"/>
        </a:xfrm>
        <a:prstGeom prst="roundRect">
          <a:avLst>
            <a:gd name="adj" fmla="val 9459"/>
          </a:avLst>
        </a:prstGeom>
        <a:solidFill>
          <a:srgbClr val="00822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pt-BR" sz="1000" b="1">
              <a:solidFill>
                <a:schemeClr val="bg1"/>
              </a:solidFill>
              <a:latin typeface="Arial" panose="020B0604020202020204" pitchFamily="34" charset="0"/>
              <a:ea typeface="+mn-ea"/>
              <a:cs typeface="Arial" panose="020B0604020202020204" pitchFamily="34" charset="0"/>
            </a:rPr>
            <a:t>6.0 </a:t>
          </a:r>
          <a:r>
            <a:rPr lang="pt-BR" sz="1000" b="1">
              <a:solidFill>
                <a:srgbClr val="D7F83C"/>
              </a:solidFill>
              <a:latin typeface="Arial" panose="020B0604020202020204" pitchFamily="34" charset="0"/>
              <a:ea typeface="+mn-ea"/>
              <a:cs typeface="Arial" panose="020B0604020202020204" pitchFamily="34" charset="0"/>
            </a:rPr>
            <a:t>Our</a:t>
          </a:r>
          <a:r>
            <a:rPr lang="pt-BR" sz="1000" b="1" baseline="0">
              <a:solidFill>
                <a:srgbClr val="D7F83C"/>
              </a:solidFill>
              <a:latin typeface="Arial" panose="020B0604020202020204" pitchFamily="34" charset="0"/>
              <a:ea typeface="+mn-ea"/>
              <a:cs typeface="Arial" panose="020B0604020202020204" pitchFamily="34" charset="0"/>
            </a:rPr>
            <a:t> Shares</a:t>
          </a:r>
          <a:endParaRPr lang="pt-BR" sz="1000" b="1">
            <a:solidFill>
              <a:srgbClr val="D7F83C"/>
            </a:solidFill>
            <a:latin typeface="Arial" panose="020B0604020202020204" pitchFamily="34" charset="0"/>
            <a:ea typeface="+mn-ea"/>
            <a:cs typeface="Arial" panose="020B0604020202020204" pitchFamily="34" charset="0"/>
          </a:endParaRPr>
        </a:p>
      </xdr:txBody>
    </xdr:sp>
    <xdr:clientData/>
  </xdr:twoCellAnchor>
  <xdr:oneCellAnchor>
    <xdr:from>
      <xdr:col>0</xdr:col>
      <xdr:colOff>311370</xdr:colOff>
      <xdr:row>20</xdr:row>
      <xdr:rowOff>70902</xdr:rowOff>
    </xdr:from>
    <xdr:ext cx="1818000" cy="421200"/>
    <xdr:sp macro="" textlink="">
      <xdr:nvSpPr>
        <xdr:cNvPr id="98" name="Retângulo Arredondado 26">
          <a:hlinkClick xmlns:r="http://schemas.openxmlformats.org/officeDocument/2006/relationships" r:id="rId21"/>
        </xdr:cNvPr>
        <xdr:cNvSpPr/>
      </xdr:nvSpPr>
      <xdr:spPr>
        <a:xfrm>
          <a:off x="311370" y="3880902"/>
          <a:ext cx="1818000" cy="421200"/>
        </a:xfrm>
        <a:prstGeom prst="roundRect">
          <a:avLst>
            <a:gd name="adj" fmla="val 9459"/>
          </a:avLst>
        </a:prstGeom>
        <a:solidFill>
          <a:srgbClr val="46D23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r>
            <a:rPr lang="pt-BR" sz="900" b="1">
              <a:solidFill>
                <a:schemeClr val="bg1"/>
              </a:solidFill>
              <a:latin typeface="Arial" panose="020B0604020202020204" pitchFamily="34" charset="0"/>
              <a:cs typeface="Arial" panose="020B0604020202020204" pitchFamily="34" charset="0"/>
            </a:rPr>
            <a:t>1.5 </a:t>
          </a:r>
          <a:r>
            <a:rPr lang="pt-BR" sz="900" b="1">
              <a:solidFill>
                <a:srgbClr val="008228"/>
              </a:solidFill>
              <a:latin typeface="Arial" panose="020B0604020202020204" pitchFamily="34" charset="0"/>
              <a:ea typeface="+mn-ea"/>
              <a:cs typeface="Arial" panose="020B0604020202020204" pitchFamily="34" charset="0"/>
            </a:rPr>
            <a:t>Energy Purchased for</a:t>
          </a:r>
        </a:p>
        <a:p>
          <a:r>
            <a:rPr lang="pt-BR" sz="900" b="1" baseline="0">
              <a:solidFill>
                <a:srgbClr val="008228"/>
              </a:solidFill>
              <a:latin typeface="Arial" panose="020B0604020202020204" pitchFamily="34" charset="0"/>
              <a:ea typeface="+mn-ea"/>
              <a:cs typeface="Arial" panose="020B0604020202020204" pitchFamily="34" charset="0"/>
            </a:rPr>
            <a:t>       Resale</a:t>
          </a:r>
          <a:endParaRPr lang="pt-BR" sz="900" b="1">
            <a:solidFill>
              <a:srgbClr val="008228"/>
            </a:solidFill>
            <a:latin typeface="Arial" panose="020B0604020202020204" pitchFamily="34" charset="0"/>
            <a:ea typeface="+mn-ea"/>
            <a:cs typeface="Arial" panose="020B0604020202020204" pitchFamily="34" charset="0"/>
          </a:endParaRPr>
        </a:p>
      </xdr:txBody>
    </xdr:sp>
    <xdr:clientData/>
  </xdr:one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0</xdr:colOff>
      <xdr:row>5</xdr:row>
      <xdr:rowOff>141733</xdr:rowOff>
    </xdr:to>
    <xdr:pic>
      <xdr:nvPicPr>
        <xdr:cNvPr id="3" name="Image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061450" cy="1094233"/>
        </a:xfrm>
        <a:prstGeom prst="rect">
          <a:avLst/>
        </a:prstGeom>
      </xdr:spPr>
    </xdr:pic>
    <xdr:clientData/>
  </xdr:twoCellAnchor>
  <xdr:twoCellAnchor>
    <xdr:from>
      <xdr:col>1</xdr:col>
      <xdr:colOff>768350</xdr:colOff>
      <xdr:row>1</xdr:row>
      <xdr:rowOff>50800</xdr:rowOff>
    </xdr:from>
    <xdr:to>
      <xdr:col>5</xdr:col>
      <xdr:colOff>984250</xdr:colOff>
      <xdr:row>4</xdr:row>
      <xdr:rowOff>58738</xdr:rowOff>
    </xdr:to>
    <xdr:sp macro="" textlink="">
      <xdr:nvSpPr>
        <xdr:cNvPr id="4" name="CaixaDeTexto 3"/>
        <xdr:cNvSpPr txBox="1"/>
      </xdr:nvSpPr>
      <xdr:spPr>
        <a:xfrm>
          <a:off x="1803400" y="241300"/>
          <a:ext cx="7245350" cy="579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2400">
              <a:solidFill>
                <a:srgbClr val="008228"/>
              </a:solidFill>
              <a:latin typeface="Arial Black" panose="020B0A04020102020204" pitchFamily="34" charset="0"/>
            </a:rPr>
            <a:t>2.1 Revenue</a:t>
          </a:r>
        </a:p>
      </xdr:txBody>
    </xdr:sp>
    <xdr:clientData/>
  </xdr:twoCellAnchor>
  <xdr:twoCellAnchor>
    <xdr:from>
      <xdr:col>3</xdr:col>
      <xdr:colOff>1357312</xdr:colOff>
      <xdr:row>4</xdr:row>
      <xdr:rowOff>35719</xdr:rowOff>
    </xdr:from>
    <xdr:to>
      <xdr:col>4</xdr:col>
      <xdr:colOff>963807</xdr:colOff>
      <xdr:row>5</xdr:row>
      <xdr:rowOff>73801</xdr:rowOff>
    </xdr:to>
    <xdr:grpSp>
      <xdr:nvGrpSpPr>
        <xdr:cNvPr id="8" name="Agrupar 8">
          <a:hlinkClick xmlns:r="http://schemas.openxmlformats.org/officeDocument/2006/relationships" r:id="rId2"/>
        </xdr:cNvPr>
        <xdr:cNvGrpSpPr/>
      </xdr:nvGrpSpPr>
      <xdr:grpSpPr>
        <a:xfrm>
          <a:off x="7620000" y="797719"/>
          <a:ext cx="975713" cy="228582"/>
          <a:chOff x="7817675" y="768144"/>
          <a:chExt cx="918516" cy="249238"/>
        </a:xfrm>
      </xdr:grpSpPr>
      <xdr:sp macro="" textlink="">
        <xdr:nvSpPr>
          <xdr:cNvPr id="9" name="Retângulo Arredondado 9"/>
          <xdr:cNvSpPr/>
        </xdr:nvSpPr>
        <xdr:spPr>
          <a:xfrm>
            <a:off x="7817675" y="768144"/>
            <a:ext cx="918516" cy="249238"/>
          </a:xfrm>
          <a:prstGeom prst="roundRect">
            <a:avLst>
              <a:gd name="adj" fmla="val 9474"/>
            </a:avLst>
          </a:prstGeom>
          <a:solidFill>
            <a:srgbClr val="008228"/>
          </a:solidFill>
          <a:ln w="12700" cap="flat" cmpd="sng" algn="ctr">
            <a:noFill/>
            <a:prstDash val="solid"/>
            <a:miter lim="800000"/>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pt-BR" sz="900" b="1" i="0" u="none" strike="noStrike" kern="0" cap="none" spc="0" normalizeH="0" baseline="0" noProof="0">
                <a:ln>
                  <a:noFill/>
                </a:ln>
                <a:solidFill>
                  <a:srgbClr val="D7F83C"/>
                </a:solidFill>
                <a:effectLst/>
                <a:uLnTx/>
                <a:uFillTx/>
                <a:latin typeface="Arial" panose="020B0604020202020204" pitchFamily="34" charset="0"/>
                <a:ea typeface="+mn-ea"/>
                <a:cs typeface="Arial" panose="020B0604020202020204" pitchFamily="34" charset="0"/>
              </a:rPr>
              <a:t>SUMMARY</a:t>
            </a:r>
          </a:p>
        </xdr:txBody>
      </xdr:sp>
      <xdr:sp macro="" textlink="">
        <xdr:nvSpPr>
          <xdr:cNvPr id="10" name="Seta para a Direita 10"/>
          <xdr:cNvSpPr/>
        </xdr:nvSpPr>
        <xdr:spPr>
          <a:xfrm rot="10800000">
            <a:off x="7881924" y="811562"/>
            <a:ext cx="158316" cy="165212"/>
          </a:xfrm>
          <a:prstGeom prst="rightArrow">
            <a:avLst>
              <a:gd name="adj1" fmla="val 50000"/>
              <a:gd name="adj2" fmla="val 57948"/>
            </a:avLst>
          </a:prstGeom>
          <a:solidFill>
            <a:sysClr val="window" lastClr="FFFFFF"/>
          </a:solid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pt-BR" sz="1050" b="0" i="0" u="none" strike="noStrike" kern="0" cap="none" spc="0" normalizeH="0" baseline="0" noProof="0" smtClean="0">
              <a:ln>
                <a:noFill/>
              </a:ln>
              <a:solidFill>
                <a:sysClr val="window" lastClr="FFFFFF"/>
              </a:solidFill>
              <a:effectLst/>
              <a:uLnTx/>
              <a:uFillTx/>
              <a:latin typeface="Calibri" panose="020F0502020204030204"/>
              <a:ea typeface="+mn-ea"/>
              <a:cs typeface="+mn-cs"/>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16384</xdr:col>
      <xdr:colOff>15875</xdr:colOff>
      <xdr:row>5</xdr:row>
      <xdr:rowOff>173483</xdr:rowOff>
    </xdr:to>
    <xdr:pic>
      <xdr:nvPicPr>
        <xdr:cNvPr id="3" name="Image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056688" cy="1094233"/>
        </a:xfrm>
        <a:prstGeom prst="rect">
          <a:avLst/>
        </a:prstGeom>
      </xdr:spPr>
    </xdr:pic>
    <xdr:clientData/>
  </xdr:twoCellAnchor>
  <xdr:twoCellAnchor>
    <xdr:from>
      <xdr:col>1</xdr:col>
      <xdr:colOff>992188</xdr:colOff>
      <xdr:row>1</xdr:row>
      <xdr:rowOff>79372</xdr:rowOff>
    </xdr:from>
    <xdr:to>
      <xdr:col>5</xdr:col>
      <xdr:colOff>0</xdr:colOff>
      <xdr:row>3</xdr:row>
      <xdr:rowOff>134934</xdr:rowOff>
    </xdr:to>
    <xdr:sp macro="" textlink="">
      <xdr:nvSpPr>
        <xdr:cNvPr id="4" name="CaixaDeTexto 3"/>
        <xdr:cNvSpPr txBox="1"/>
      </xdr:nvSpPr>
      <xdr:spPr>
        <a:xfrm>
          <a:off x="1833563" y="261935"/>
          <a:ext cx="7191375" cy="4206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2200">
              <a:solidFill>
                <a:srgbClr val="008228"/>
              </a:solidFill>
              <a:latin typeface="Arial Black" panose="020B0A04020102020204" pitchFamily="34" charset="0"/>
            </a:rPr>
            <a:t>2.2 OPERATING EXPENSES</a:t>
          </a:r>
        </a:p>
        <a:p>
          <a:pPr algn="ctr"/>
          <a:endParaRPr lang="pt-BR" sz="2200">
            <a:solidFill>
              <a:srgbClr val="008228"/>
            </a:solidFill>
            <a:latin typeface="Arial Black" panose="020B0A04020102020204" pitchFamily="34" charset="0"/>
          </a:endParaRPr>
        </a:p>
      </xdr:txBody>
    </xdr:sp>
    <xdr:clientData/>
  </xdr:twoCellAnchor>
  <xdr:twoCellAnchor>
    <xdr:from>
      <xdr:col>3</xdr:col>
      <xdr:colOff>1560318</xdr:colOff>
      <xdr:row>4</xdr:row>
      <xdr:rowOff>95250</xdr:rowOff>
    </xdr:from>
    <xdr:to>
      <xdr:col>4</xdr:col>
      <xdr:colOff>928688</xdr:colOff>
      <xdr:row>5</xdr:row>
      <xdr:rowOff>133332</xdr:rowOff>
    </xdr:to>
    <xdr:grpSp>
      <xdr:nvGrpSpPr>
        <xdr:cNvPr id="8" name="Agrupar 8">
          <a:hlinkClick xmlns:r="http://schemas.openxmlformats.org/officeDocument/2006/relationships" r:id="rId2"/>
        </xdr:cNvPr>
        <xdr:cNvGrpSpPr/>
      </xdr:nvGrpSpPr>
      <xdr:grpSpPr>
        <a:xfrm>
          <a:off x="7584881" y="857250"/>
          <a:ext cx="975713" cy="228582"/>
          <a:chOff x="7817675" y="768144"/>
          <a:chExt cx="918516" cy="249238"/>
        </a:xfrm>
      </xdr:grpSpPr>
      <xdr:sp macro="" textlink="">
        <xdr:nvSpPr>
          <xdr:cNvPr id="9" name="Retângulo Arredondado 9"/>
          <xdr:cNvSpPr/>
        </xdr:nvSpPr>
        <xdr:spPr>
          <a:xfrm>
            <a:off x="7817675" y="768144"/>
            <a:ext cx="918516" cy="249238"/>
          </a:xfrm>
          <a:prstGeom prst="roundRect">
            <a:avLst>
              <a:gd name="adj" fmla="val 9474"/>
            </a:avLst>
          </a:prstGeom>
          <a:solidFill>
            <a:srgbClr val="008228"/>
          </a:solidFill>
          <a:ln w="12700" cap="flat" cmpd="sng" algn="ctr">
            <a:noFill/>
            <a:prstDash val="solid"/>
            <a:miter lim="800000"/>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pt-BR" sz="900" b="1" i="0" u="none" strike="noStrike" kern="0" cap="none" spc="0" normalizeH="0" baseline="0" noProof="0">
                <a:ln>
                  <a:noFill/>
                </a:ln>
                <a:solidFill>
                  <a:srgbClr val="D7F83C"/>
                </a:solidFill>
                <a:effectLst/>
                <a:uLnTx/>
                <a:uFillTx/>
                <a:latin typeface="Arial" panose="020B0604020202020204" pitchFamily="34" charset="0"/>
                <a:ea typeface="+mn-ea"/>
                <a:cs typeface="Arial" panose="020B0604020202020204" pitchFamily="34" charset="0"/>
              </a:rPr>
              <a:t>SUMMARY</a:t>
            </a:r>
          </a:p>
        </xdr:txBody>
      </xdr:sp>
      <xdr:sp macro="" textlink="">
        <xdr:nvSpPr>
          <xdr:cNvPr id="10" name="Seta para a Direita 10"/>
          <xdr:cNvSpPr/>
        </xdr:nvSpPr>
        <xdr:spPr>
          <a:xfrm rot="10800000">
            <a:off x="7881924" y="811562"/>
            <a:ext cx="158316" cy="165212"/>
          </a:xfrm>
          <a:prstGeom prst="rightArrow">
            <a:avLst>
              <a:gd name="adj1" fmla="val 50000"/>
              <a:gd name="adj2" fmla="val 57948"/>
            </a:avLst>
          </a:prstGeom>
          <a:solidFill>
            <a:sysClr val="window" lastClr="FFFFFF"/>
          </a:solid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pt-BR" sz="1050" b="0" i="0" u="none" strike="noStrike" kern="0" cap="none" spc="0" normalizeH="0" baseline="0" noProof="0" smtClean="0">
              <a:ln>
                <a:noFill/>
              </a:ln>
              <a:solidFill>
                <a:sysClr val="window" lastClr="FFFFFF"/>
              </a:solidFill>
              <a:effectLst/>
              <a:uLnTx/>
              <a:uFillTx/>
              <a:latin typeface="Calibri" panose="020F0502020204030204"/>
              <a:ea typeface="+mn-ea"/>
              <a:cs typeface="+mn-cs"/>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523874</xdr:colOff>
      <xdr:row>5</xdr:row>
      <xdr:rowOff>165546</xdr:rowOff>
    </xdr:to>
    <xdr:pic>
      <xdr:nvPicPr>
        <xdr:cNvPr id="3" name="Image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084468" cy="1118046"/>
        </a:xfrm>
        <a:prstGeom prst="rect">
          <a:avLst/>
        </a:prstGeom>
      </xdr:spPr>
    </xdr:pic>
    <xdr:clientData/>
  </xdr:twoCellAnchor>
  <xdr:twoCellAnchor>
    <xdr:from>
      <xdr:col>1</xdr:col>
      <xdr:colOff>300037</xdr:colOff>
      <xdr:row>0</xdr:row>
      <xdr:rowOff>134938</xdr:rowOff>
    </xdr:from>
    <xdr:to>
      <xdr:col>6</xdr:col>
      <xdr:colOff>531812</xdr:colOff>
      <xdr:row>4</xdr:row>
      <xdr:rowOff>34926</xdr:rowOff>
    </xdr:to>
    <xdr:sp macro="" textlink="">
      <xdr:nvSpPr>
        <xdr:cNvPr id="4" name="CaixaDeTexto 3"/>
        <xdr:cNvSpPr txBox="1"/>
      </xdr:nvSpPr>
      <xdr:spPr>
        <a:xfrm>
          <a:off x="1363662" y="134938"/>
          <a:ext cx="7431088" cy="630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3600">
              <a:solidFill>
                <a:srgbClr val="008228"/>
              </a:solidFill>
              <a:latin typeface="Arial Black" panose="020B0A04020102020204" pitchFamily="34" charset="0"/>
            </a:rPr>
            <a:t>2.3 EBITDA</a:t>
          </a:r>
        </a:p>
      </xdr:txBody>
    </xdr:sp>
    <xdr:clientData/>
  </xdr:twoCellAnchor>
  <xdr:twoCellAnchor>
    <xdr:from>
      <xdr:col>4</xdr:col>
      <xdr:colOff>1047748</xdr:colOff>
      <xdr:row>4</xdr:row>
      <xdr:rowOff>83344</xdr:rowOff>
    </xdr:from>
    <xdr:to>
      <xdr:col>6</xdr:col>
      <xdr:colOff>451837</xdr:colOff>
      <xdr:row>5</xdr:row>
      <xdr:rowOff>121426</xdr:rowOff>
    </xdr:to>
    <xdr:grpSp>
      <xdr:nvGrpSpPr>
        <xdr:cNvPr id="8" name="Agrupar 8">
          <a:hlinkClick xmlns:r="http://schemas.openxmlformats.org/officeDocument/2006/relationships" r:id="rId2"/>
        </xdr:cNvPr>
        <xdr:cNvGrpSpPr/>
      </xdr:nvGrpSpPr>
      <xdr:grpSpPr>
        <a:xfrm>
          <a:off x="8036717" y="845344"/>
          <a:ext cx="975714" cy="228582"/>
          <a:chOff x="7817675" y="768144"/>
          <a:chExt cx="918516" cy="249238"/>
        </a:xfrm>
      </xdr:grpSpPr>
      <xdr:sp macro="" textlink="">
        <xdr:nvSpPr>
          <xdr:cNvPr id="9" name="Retângulo Arredondado 9"/>
          <xdr:cNvSpPr/>
        </xdr:nvSpPr>
        <xdr:spPr>
          <a:xfrm>
            <a:off x="7817675" y="768144"/>
            <a:ext cx="918516" cy="249238"/>
          </a:xfrm>
          <a:prstGeom prst="roundRect">
            <a:avLst>
              <a:gd name="adj" fmla="val 9474"/>
            </a:avLst>
          </a:prstGeom>
          <a:solidFill>
            <a:srgbClr val="008228"/>
          </a:solidFill>
          <a:ln w="12700" cap="flat" cmpd="sng" algn="ctr">
            <a:noFill/>
            <a:prstDash val="solid"/>
            <a:miter lim="800000"/>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pt-BR" sz="900" b="1" i="0" u="none" strike="noStrike" kern="0" cap="none" spc="0" normalizeH="0" baseline="0" noProof="0">
                <a:ln>
                  <a:noFill/>
                </a:ln>
                <a:solidFill>
                  <a:srgbClr val="D7F83C"/>
                </a:solidFill>
                <a:effectLst/>
                <a:uLnTx/>
                <a:uFillTx/>
                <a:latin typeface="Arial" panose="020B0604020202020204" pitchFamily="34" charset="0"/>
                <a:ea typeface="+mn-ea"/>
                <a:cs typeface="Arial" panose="020B0604020202020204" pitchFamily="34" charset="0"/>
              </a:rPr>
              <a:t>SUMMARY</a:t>
            </a:r>
          </a:p>
        </xdr:txBody>
      </xdr:sp>
      <xdr:sp macro="" textlink="">
        <xdr:nvSpPr>
          <xdr:cNvPr id="10" name="Seta para a Direita 10"/>
          <xdr:cNvSpPr/>
        </xdr:nvSpPr>
        <xdr:spPr>
          <a:xfrm rot="10800000">
            <a:off x="7881924" y="811562"/>
            <a:ext cx="158316" cy="165212"/>
          </a:xfrm>
          <a:prstGeom prst="rightArrow">
            <a:avLst>
              <a:gd name="adj1" fmla="val 50000"/>
              <a:gd name="adj2" fmla="val 57948"/>
            </a:avLst>
          </a:prstGeom>
          <a:solidFill>
            <a:sysClr val="window" lastClr="FFFFFF"/>
          </a:solid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pt-BR" sz="1050" b="0" i="0" u="none" strike="noStrike" kern="0" cap="none" spc="0" normalizeH="0" baseline="0" noProof="0" smtClean="0">
              <a:ln>
                <a:noFill/>
              </a:ln>
              <a:solidFill>
                <a:sysClr val="window" lastClr="FFFFFF"/>
              </a:solidFill>
              <a:effectLst/>
              <a:uLnTx/>
              <a:uFillTx/>
              <a:latin typeface="Calibri" panose="020F0502020204030204"/>
              <a:ea typeface="+mn-ea"/>
              <a:cs typeface="+mn-cs"/>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16384</xdr:col>
      <xdr:colOff>12700</xdr:colOff>
      <xdr:row>5</xdr:row>
      <xdr:rowOff>157609</xdr:rowOff>
    </xdr:to>
    <xdr:pic>
      <xdr:nvPicPr>
        <xdr:cNvPr id="3" name="Image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017000" cy="1078359"/>
        </a:xfrm>
        <a:prstGeom prst="rect">
          <a:avLst/>
        </a:prstGeom>
      </xdr:spPr>
    </xdr:pic>
    <xdr:clientData/>
  </xdr:twoCellAnchor>
  <xdr:twoCellAnchor>
    <xdr:from>
      <xdr:col>1</xdr:col>
      <xdr:colOff>774699</xdr:colOff>
      <xdr:row>1</xdr:row>
      <xdr:rowOff>44450</xdr:rowOff>
    </xdr:from>
    <xdr:to>
      <xdr:col>5</xdr:col>
      <xdr:colOff>0</xdr:colOff>
      <xdr:row>4</xdr:row>
      <xdr:rowOff>122238</xdr:rowOff>
    </xdr:to>
    <xdr:sp macro="" textlink="">
      <xdr:nvSpPr>
        <xdr:cNvPr id="4" name="CaixaDeTexto 3"/>
        <xdr:cNvSpPr txBox="1"/>
      </xdr:nvSpPr>
      <xdr:spPr>
        <a:xfrm>
          <a:off x="1608137" y="234950"/>
          <a:ext cx="6988176" cy="6492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2400">
              <a:solidFill>
                <a:srgbClr val="008228"/>
              </a:solidFill>
              <a:latin typeface="Arial Black" panose="020B0A04020102020204" pitchFamily="34" charset="0"/>
            </a:rPr>
            <a:t>2.4 FINANCE INCOME AND EXPENSES</a:t>
          </a:r>
        </a:p>
        <a:p>
          <a:pPr algn="ctr"/>
          <a:endParaRPr lang="pt-BR" sz="2400">
            <a:solidFill>
              <a:srgbClr val="008228"/>
            </a:solidFill>
            <a:latin typeface="Arial Black" panose="020B0A04020102020204" pitchFamily="34" charset="0"/>
          </a:endParaRPr>
        </a:p>
      </xdr:txBody>
    </xdr:sp>
    <xdr:clientData/>
  </xdr:twoCellAnchor>
  <xdr:twoCellAnchor>
    <xdr:from>
      <xdr:col>3</xdr:col>
      <xdr:colOff>1369218</xdr:colOff>
      <xdr:row>4</xdr:row>
      <xdr:rowOff>83343</xdr:rowOff>
    </xdr:from>
    <xdr:to>
      <xdr:col>4</xdr:col>
      <xdr:colOff>892369</xdr:colOff>
      <xdr:row>5</xdr:row>
      <xdr:rowOff>121425</xdr:rowOff>
    </xdr:to>
    <xdr:grpSp>
      <xdr:nvGrpSpPr>
        <xdr:cNvPr id="8" name="Agrupar 8">
          <a:hlinkClick xmlns:r="http://schemas.openxmlformats.org/officeDocument/2006/relationships" r:id="rId2"/>
        </xdr:cNvPr>
        <xdr:cNvGrpSpPr/>
      </xdr:nvGrpSpPr>
      <xdr:grpSpPr>
        <a:xfrm>
          <a:off x="7584281" y="845343"/>
          <a:ext cx="975713" cy="228582"/>
          <a:chOff x="7817675" y="768144"/>
          <a:chExt cx="918516" cy="249238"/>
        </a:xfrm>
      </xdr:grpSpPr>
      <xdr:sp macro="" textlink="">
        <xdr:nvSpPr>
          <xdr:cNvPr id="9" name="Retângulo Arredondado 9"/>
          <xdr:cNvSpPr/>
        </xdr:nvSpPr>
        <xdr:spPr>
          <a:xfrm>
            <a:off x="7817675" y="768144"/>
            <a:ext cx="918516" cy="249238"/>
          </a:xfrm>
          <a:prstGeom prst="roundRect">
            <a:avLst>
              <a:gd name="adj" fmla="val 9474"/>
            </a:avLst>
          </a:prstGeom>
          <a:solidFill>
            <a:srgbClr val="008228"/>
          </a:solidFill>
          <a:ln w="12700" cap="flat" cmpd="sng" algn="ctr">
            <a:noFill/>
            <a:prstDash val="solid"/>
            <a:miter lim="800000"/>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pt-BR" sz="900" b="1" i="0" u="none" strike="noStrike" kern="0" cap="none" spc="0" normalizeH="0" baseline="0" noProof="0">
                <a:ln>
                  <a:noFill/>
                </a:ln>
                <a:solidFill>
                  <a:srgbClr val="D7F83C"/>
                </a:solidFill>
                <a:effectLst/>
                <a:uLnTx/>
                <a:uFillTx/>
                <a:latin typeface="Arial" panose="020B0604020202020204" pitchFamily="34" charset="0"/>
                <a:ea typeface="+mn-ea"/>
                <a:cs typeface="Arial" panose="020B0604020202020204" pitchFamily="34" charset="0"/>
              </a:rPr>
              <a:t>SUMMARY</a:t>
            </a:r>
          </a:p>
        </xdr:txBody>
      </xdr:sp>
      <xdr:sp macro="" textlink="">
        <xdr:nvSpPr>
          <xdr:cNvPr id="10" name="Seta para a Direita 10"/>
          <xdr:cNvSpPr/>
        </xdr:nvSpPr>
        <xdr:spPr>
          <a:xfrm rot="10800000">
            <a:off x="7881924" y="811562"/>
            <a:ext cx="158316" cy="165212"/>
          </a:xfrm>
          <a:prstGeom prst="rightArrow">
            <a:avLst>
              <a:gd name="adj1" fmla="val 50000"/>
              <a:gd name="adj2" fmla="val 57948"/>
            </a:avLst>
          </a:prstGeom>
          <a:solidFill>
            <a:sysClr val="window" lastClr="FFFFFF"/>
          </a:solid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pt-BR" sz="1050" b="0" i="0" u="none" strike="noStrike" kern="0" cap="none" spc="0" normalizeH="0" baseline="0" noProof="0" smtClean="0">
              <a:ln>
                <a:noFill/>
              </a:ln>
              <a:solidFill>
                <a:sysClr val="window" lastClr="FFFFFF"/>
              </a:solidFill>
              <a:effectLst/>
              <a:uLnTx/>
              <a:uFillTx/>
              <a:latin typeface="Calibri" panose="020F0502020204030204"/>
              <a:ea typeface="+mn-ea"/>
              <a:cs typeface="+mn-cs"/>
            </a:endParaRPr>
          </a:p>
        </xdr:txBody>
      </xdr:sp>
    </xdr:grpSp>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0</xdr:colOff>
      <xdr:row>5</xdr:row>
      <xdr:rowOff>144909</xdr:rowOff>
    </xdr:to>
    <xdr:pic>
      <xdr:nvPicPr>
        <xdr:cNvPr id="3" name="Image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929688" cy="1097409"/>
        </a:xfrm>
        <a:prstGeom prst="rect">
          <a:avLst/>
        </a:prstGeom>
      </xdr:spPr>
    </xdr:pic>
    <xdr:clientData/>
  </xdr:twoCellAnchor>
  <xdr:twoCellAnchor>
    <xdr:from>
      <xdr:col>1</xdr:col>
      <xdr:colOff>550068</xdr:colOff>
      <xdr:row>0</xdr:row>
      <xdr:rowOff>56356</xdr:rowOff>
    </xdr:from>
    <xdr:to>
      <xdr:col>9</xdr:col>
      <xdr:colOff>59531</xdr:colOff>
      <xdr:row>6</xdr:row>
      <xdr:rowOff>11906</xdr:rowOff>
    </xdr:to>
    <xdr:sp macro="" textlink="">
      <xdr:nvSpPr>
        <xdr:cNvPr id="4" name="CaixaDeTexto 3"/>
        <xdr:cNvSpPr txBox="1"/>
      </xdr:nvSpPr>
      <xdr:spPr>
        <a:xfrm>
          <a:off x="859631" y="56356"/>
          <a:ext cx="7855744" cy="1098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2800">
              <a:solidFill>
                <a:srgbClr val="008228"/>
              </a:solidFill>
              <a:latin typeface="Arial Black" panose="020B0A04020102020204" pitchFamily="34" charset="0"/>
            </a:rPr>
            <a:t>2.5 INDEBTEDNESS</a:t>
          </a:r>
        </a:p>
        <a:p>
          <a:pPr algn="ctr"/>
          <a:r>
            <a:rPr lang="pt-BR" sz="2000">
              <a:solidFill>
                <a:srgbClr val="008228"/>
              </a:solidFill>
              <a:latin typeface="Arial Black" panose="020B0A04020102020204" pitchFamily="34" charset="0"/>
            </a:rPr>
            <a:t>by currency and index</a:t>
          </a:r>
        </a:p>
      </xdr:txBody>
    </xdr:sp>
    <xdr:clientData/>
  </xdr:twoCellAnchor>
  <xdr:twoCellAnchor>
    <xdr:from>
      <xdr:col>8</xdr:col>
      <xdr:colOff>142875</xdr:colOff>
      <xdr:row>4</xdr:row>
      <xdr:rowOff>35719</xdr:rowOff>
    </xdr:from>
    <xdr:to>
      <xdr:col>9</xdr:col>
      <xdr:colOff>213713</xdr:colOff>
      <xdr:row>5</xdr:row>
      <xdr:rowOff>73801</xdr:rowOff>
    </xdr:to>
    <xdr:grpSp>
      <xdr:nvGrpSpPr>
        <xdr:cNvPr id="8" name="Agrupar 8">
          <a:hlinkClick xmlns:r="http://schemas.openxmlformats.org/officeDocument/2006/relationships" r:id="rId2"/>
        </xdr:cNvPr>
        <xdr:cNvGrpSpPr/>
      </xdr:nvGrpSpPr>
      <xdr:grpSpPr>
        <a:xfrm>
          <a:off x="7893844" y="797719"/>
          <a:ext cx="975713" cy="228582"/>
          <a:chOff x="7817675" y="768144"/>
          <a:chExt cx="918516" cy="249238"/>
        </a:xfrm>
      </xdr:grpSpPr>
      <xdr:sp macro="" textlink="">
        <xdr:nvSpPr>
          <xdr:cNvPr id="9" name="Retângulo Arredondado 9"/>
          <xdr:cNvSpPr/>
        </xdr:nvSpPr>
        <xdr:spPr>
          <a:xfrm>
            <a:off x="7817675" y="768144"/>
            <a:ext cx="918516" cy="249238"/>
          </a:xfrm>
          <a:prstGeom prst="roundRect">
            <a:avLst>
              <a:gd name="adj" fmla="val 9474"/>
            </a:avLst>
          </a:prstGeom>
          <a:solidFill>
            <a:srgbClr val="008228"/>
          </a:solidFill>
          <a:ln w="12700" cap="flat" cmpd="sng" algn="ctr">
            <a:noFill/>
            <a:prstDash val="solid"/>
            <a:miter lim="800000"/>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pt-BR" sz="900" b="1" i="0" u="none" strike="noStrike" kern="0" cap="none" spc="0" normalizeH="0" baseline="0" noProof="0">
                <a:ln>
                  <a:noFill/>
                </a:ln>
                <a:solidFill>
                  <a:srgbClr val="D7F83C"/>
                </a:solidFill>
                <a:effectLst/>
                <a:uLnTx/>
                <a:uFillTx/>
                <a:latin typeface="Arial" panose="020B0604020202020204" pitchFamily="34" charset="0"/>
                <a:ea typeface="+mn-ea"/>
                <a:cs typeface="Arial" panose="020B0604020202020204" pitchFamily="34" charset="0"/>
              </a:rPr>
              <a:t>SUMMARY</a:t>
            </a:r>
          </a:p>
        </xdr:txBody>
      </xdr:sp>
      <xdr:sp macro="" textlink="">
        <xdr:nvSpPr>
          <xdr:cNvPr id="10" name="Seta para a Direita 10"/>
          <xdr:cNvSpPr/>
        </xdr:nvSpPr>
        <xdr:spPr>
          <a:xfrm rot="10800000">
            <a:off x="7881924" y="811562"/>
            <a:ext cx="158316" cy="165212"/>
          </a:xfrm>
          <a:prstGeom prst="rightArrow">
            <a:avLst>
              <a:gd name="adj1" fmla="val 50000"/>
              <a:gd name="adj2" fmla="val 57948"/>
            </a:avLst>
          </a:prstGeom>
          <a:solidFill>
            <a:sysClr val="window" lastClr="FFFFFF"/>
          </a:solid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pt-BR" sz="1050" b="0" i="0" u="none" strike="noStrike" kern="0" cap="none" spc="0" normalizeH="0" baseline="0" noProof="0" smtClean="0">
              <a:ln>
                <a:noFill/>
              </a:ln>
              <a:solidFill>
                <a:sysClr val="window" lastClr="FFFFFF"/>
              </a:solidFill>
              <a:effectLst/>
              <a:uLnTx/>
              <a:uFillTx/>
              <a:latin typeface="Calibri" panose="020F0502020204030204"/>
              <a:ea typeface="+mn-ea"/>
              <a:cs typeface="+mn-cs"/>
            </a:endParaRPr>
          </a:p>
        </xdr:txBody>
      </xdr:sp>
    </xdr:grpSp>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0</xdr:colOff>
      <xdr:row>5</xdr:row>
      <xdr:rowOff>157609</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2268200" cy="1110109"/>
        </a:xfrm>
        <a:prstGeom prst="rect">
          <a:avLst/>
        </a:prstGeom>
      </xdr:spPr>
    </xdr:pic>
    <xdr:clientData/>
  </xdr:twoCellAnchor>
  <xdr:twoCellAnchor>
    <xdr:from>
      <xdr:col>1</xdr:col>
      <xdr:colOff>1</xdr:colOff>
      <xdr:row>0</xdr:row>
      <xdr:rowOff>0</xdr:rowOff>
    </xdr:from>
    <xdr:to>
      <xdr:col>10</xdr:col>
      <xdr:colOff>140163</xdr:colOff>
      <xdr:row>6</xdr:row>
      <xdr:rowOff>26988</xdr:rowOff>
    </xdr:to>
    <xdr:sp macro="" textlink="">
      <xdr:nvSpPr>
        <xdr:cNvPr id="3" name="CaixaDeTexto 2"/>
        <xdr:cNvSpPr txBox="1"/>
      </xdr:nvSpPr>
      <xdr:spPr>
        <a:xfrm>
          <a:off x="828676" y="0"/>
          <a:ext cx="11398712" cy="12557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2400">
              <a:solidFill>
                <a:srgbClr val="008228"/>
              </a:solidFill>
              <a:latin typeface="Arial Black" panose="020B0A04020102020204" pitchFamily="34" charset="0"/>
            </a:rPr>
            <a:t>2.6 INDEBTEDNESS</a:t>
          </a:r>
        </a:p>
        <a:p>
          <a:pPr algn="ctr"/>
          <a:r>
            <a:rPr lang="pt-BR" sz="2400">
              <a:solidFill>
                <a:srgbClr val="008228"/>
              </a:solidFill>
              <a:latin typeface="Arial Black" panose="020B0A04020102020204" pitchFamily="34" charset="0"/>
            </a:rPr>
            <a:t>loans, financing and debentures</a:t>
          </a:r>
        </a:p>
      </xdr:txBody>
    </xdr:sp>
    <xdr:clientData/>
  </xdr:twoCellAnchor>
  <xdr:twoCellAnchor>
    <xdr:from>
      <xdr:col>8</xdr:col>
      <xdr:colOff>142875</xdr:colOff>
      <xdr:row>4</xdr:row>
      <xdr:rowOff>47625</xdr:rowOff>
    </xdr:from>
    <xdr:to>
      <xdr:col>10</xdr:col>
      <xdr:colOff>106557</xdr:colOff>
      <xdr:row>5</xdr:row>
      <xdr:rowOff>85707</xdr:rowOff>
    </xdr:to>
    <xdr:grpSp>
      <xdr:nvGrpSpPr>
        <xdr:cNvPr id="7" name="Agrupar 8">
          <a:hlinkClick xmlns:r="http://schemas.openxmlformats.org/officeDocument/2006/relationships" r:id="rId2"/>
        </xdr:cNvPr>
        <xdr:cNvGrpSpPr/>
      </xdr:nvGrpSpPr>
      <xdr:grpSpPr>
        <a:xfrm>
          <a:off x="11239500" y="809625"/>
          <a:ext cx="975713" cy="228582"/>
          <a:chOff x="7817675" y="768144"/>
          <a:chExt cx="918516" cy="249238"/>
        </a:xfrm>
      </xdr:grpSpPr>
      <xdr:sp macro="" textlink="">
        <xdr:nvSpPr>
          <xdr:cNvPr id="8" name="Retângulo Arredondado 9"/>
          <xdr:cNvSpPr/>
        </xdr:nvSpPr>
        <xdr:spPr>
          <a:xfrm>
            <a:off x="7817675" y="768144"/>
            <a:ext cx="918516" cy="249238"/>
          </a:xfrm>
          <a:prstGeom prst="roundRect">
            <a:avLst>
              <a:gd name="adj" fmla="val 9474"/>
            </a:avLst>
          </a:prstGeom>
          <a:solidFill>
            <a:srgbClr val="008228"/>
          </a:solidFill>
          <a:ln w="12700" cap="flat" cmpd="sng" algn="ctr">
            <a:noFill/>
            <a:prstDash val="solid"/>
            <a:miter lim="800000"/>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pt-BR" sz="900" b="1" i="0" u="none" strike="noStrike" kern="0" cap="none" spc="0" normalizeH="0" baseline="0" noProof="0">
                <a:ln>
                  <a:noFill/>
                </a:ln>
                <a:solidFill>
                  <a:srgbClr val="D7F83C"/>
                </a:solidFill>
                <a:effectLst/>
                <a:uLnTx/>
                <a:uFillTx/>
                <a:latin typeface="Arial" panose="020B0604020202020204" pitchFamily="34" charset="0"/>
                <a:ea typeface="+mn-ea"/>
                <a:cs typeface="Arial" panose="020B0604020202020204" pitchFamily="34" charset="0"/>
              </a:rPr>
              <a:t>SUMMARY</a:t>
            </a:r>
          </a:p>
        </xdr:txBody>
      </xdr:sp>
      <xdr:sp macro="" textlink="">
        <xdr:nvSpPr>
          <xdr:cNvPr id="9" name="Seta para a Direita 10"/>
          <xdr:cNvSpPr/>
        </xdr:nvSpPr>
        <xdr:spPr>
          <a:xfrm rot="10800000">
            <a:off x="7881924" y="811562"/>
            <a:ext cx="158316" cy="165212"/>
          </a:xfrm>
          <a:prstGeom prst="rightArrow">
            <a:avLst>
              <a:gd name="adj1" fmla="val 50000"/>
              <a:gd name="adj2" fmla="val 57948"/>
            </a:avLst>
          </a:prstGeom>
          <a:solidFill>
            <a:sysClr val="window" lastClr="FFFFFF"/>
          </a:solid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pt-BR" sz="1050" b="0" i="0" u="none" strike="noStrike" kern="0" cap="none" spc="0" normalizeH="0" baseline="0" noProof="0" smtClean="0">
              <a:ln>
                <a:noFill/>
              </a:ln>
              <a:solidFill>
                <a:sysClr val="window" lastClr="FFFFFF"/>
              </a:solidFill>
              <a:effectLst/>
              <a:uLnTx/>
              <a:uFillTx/>
              <a:latin typeface="Calibri" panose="020F0502020204030204"/>
              <a:ea typeface="+mn-ea"/>
              <a:cs typeface="+mn-cs"/>
            </a:endParaRPr>
          </a:p>
        </xdr:txBody>
      </xdr:sp>
    </xdr:grpSp>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0</xdr:colOff>
      <xdr:row>5</xdr:row>
      <xdr:rowOff>152847</xdr:rowOff>
    </xdr:to>
    <xdr:pic>
      <xdr:nvPicPr>
        <xdr:cNvPr id="3" name="Image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032875" cy="1073597"/>
        </a:xfrm>
        <a:prstGeom prst="rect">
          <a:avLst/>
        </a:prstGeom>
      </xdr:spPr>
    </xdr:pic>
    <xdr:clientData/>
  </xdr:twoCellAnchor>
  <xdr:twoCellAnchor>
    <xdr:from>
      <xdr:col>1</xdr:col>
      <xdr:colOff>809625</xdr:colOff>
      <xdr:row>1</xdr:row>
      <xdr:rowOff>42863</xdr:rowOff>
    </xdr:from>
    <xdr:to>
      <xdr:col>5</xdr:col>
      <xdr:colOff>0</xdr:colOff>
      <xdr:row>4</xdr:row>
      <xdr:rowOff>117476</xdr:rowOff>
    </xdr:to>
    <xdr:sp macro="" textlink="">
      <xdr:nvSpPr>
        <xdr:cNvPr id="4" name="CaixaDeTexto 3"/>
        <xdr:cNvSpPr txBox="1"/>
      </xdr:nvSpPr>
      <xdr:spPr>
        <a:xfrm>
          <a:off x="1770063" y="225426"/>
          <a:ext cx="7048500" cy="622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2800">
              <a:solidFill>
                <a:srgbClr val="008228"/>
              </a:solidFill>
              <a:latin typeface="Arial Black" panose="020B0A04020102020204" pitchFamily="34" charset="0"/>
            </a:rPr>
            <a:t>2.7 INVESTMENTS</a:t>
          </a:r>
        </a:p>
      </xdr:txBody>
    </xdr:sp>
    <xdr:clientData/>
  </xdr:twoCellAnchor>
  <xdr:twoCellAnchor>
    <xdr:from>
      <xdr:col>4</xdr:col>
      <xdr:colOff>202406</xdr:colOff>
      <xdr:row>4</xdr:row>
      <xdr:rowOff>47625</xdr:rowOff>
    </xdr:from>
    <xdr:to>
      <xdr:col>4</xdr:col>
      <xdr:colOff>1178119</xdr:colOff>
      <xdr:row>5</xdr:row>
      <xdr:rowOff>85707</xdr:rowOff>
    </xdr:to>
    <xdr:grpSp>
      <xdr:nvGrpSpPr>
        <xdr:cNvPr id="8" name="Agrupar 8">
          <a:hlinkClick xmlns:r="http://schemas.openxmlformats.org/officeDocument/2006/relationships" r:id="rId2"/>
        </xdr:cNvPr>
        <xdr:cNvGrpSpPr/>
      </xdr:nvGrpSpPr>
      <xdr:grpSpPr>
        <a:xfrm>
          <a:off x="7405687" y="809625"/>
          <a:ext cx="975713" cy="228582"/>
          <a:chOff x="7817675" y="768144"/>
          <a:chExt cx="918516" cy="249238"/>
        </a:xfrm>
      </xdr:grpSpPr>
      <xdr:sp macro="" textlink="">
        <xdr:nvSpPr>
          <xdr:cNvPr id="9" name="Retângulo Arredondado 9"/>
          <xdr:cNvSpPr/>
        </xdr:nvSpPr>
        <xdr:spPr>
          <a:xfrm>
            <a:off x="7817675" y="768144"/>
            <a:ext cx="918516" cy="249238"/>
          </a:xfrm>
          <a:prstGeom prst="roundRect">
            <a:avLst>
              <a:gd name="adj" fmla="val 9474"/>
            </a:avLst>
          </a:prstGeom>
          <a:solidFill>
            <a:srgbClr val="008228"/>
          </a:solidFill>
          <a:ln w="12700" cap="flat" cmpd="sng" algn="ctr">
            <a:noFill/>
            <a:prstDash val="solid"/>
            <a:miter lim="800000"/>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pt-BR" sz="900" b="1" i="0" u="none" strike="noStrike" kern="0" cap="none" spc="0" normalizeH="0" baseline="0" noProof="0">
                <a:ln>
                  <a:noFill/>
                </a:ln>
                <a:solidFill>
                  <a:srgbClr val="D7F83C"/>
                </a:solidFill>
                <a:effectLst/>
                <a:uLnTx/>
                <a:uFillTx/>
                <a:latin typeface="Arial" panose="020B0604020202020204" pitchFamily="34" charset="0"/>
                <a:ea typeface="+mn-ea"/>
                <a:cs typeface="Arial" panose="020B0604020202020204" pitchFamily="34" charset="0"/>
              </a:rPr>
              <a:t>SUMMARY</a:t>
            </a:r>
          </a:p>
        </xdr:txBody>
      </xdr:sp>
      <xdr:sp macro="" textlink="">
        <xdr:nvSpPr>
          <xdr:cNvPr id="10" name="Seta para a Direita 10"/>
          <xdr:cNvSpPr/>
        </xdr:nvSpPr>
        <xdr:spPr>
          <a:xfrm rot="10800000">
            <a:off x="7881924" y="811562"/>
            <a:ext cx="158316" cy="165212"/>
          </a:xfrm>
          <a:prstGeom prst="rightArrow">
            <a:avLst>
              <a:gd name="adj1" fmla="val 50000"/>
              <a:gd name="adj2" fmla="val 57948"/>
            </a:avLst>
          </a:prstGeom>
          <a:solidFill>
            <a:sysClr val="window" lastClr="FFFFFF"/>
          </a:solid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pt-BR" sz="1050" b="0" i="0" u="none" strike="noStrike" kern="0" cap="none" spc="0" normalizeH="0" baseline="0" noProof="0" smtClean="0">
              <a:ln>
                <a:noFill/>
              </a:ln>
              <a:solidFill>
                <a:sysClr val="window" lastClr="FFFFFF"/>
              </a:solidFill>
              <a:effectLst/>
              <a:uLnTx/>
              <a:uFillTx/>
              <a:latin typeface="Calibri" panose="020F0502020204030204"/>
              <a:ea typeface="+mn-ea"/>
              <a:cs typeface="+mn-cs"/>
            </a:endParaRPr>
          </a:p>
        </xdr:txBody>
      </xdr:sp>
    </xdr:grpSp>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16383</xdr:col>
      <xdr:colOff>34132</xdr:colOff>
      <xdr:row>4</xdr:row>
      <xdr:rowOff>329060</xdr:rowOff>
    </xdr:to>
    <xdr:pic>
      <xdr:nvPicPr>
        <xdr:cNvPr id="3" name="Image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834438" cy="1065660"/>
        </a:xfrm>
        <a:prstGeom prst="rect">
          <a:avLst/>
        </a:prstGeom>
      </xdr:spPr>
    </xdr:pic>
    <xdr:clientData/>
  </xdr:twoCellAnchor>
  <xdr:twoCellAnchor>
    <xdr:from>
      <xdr:col>1</xdr:col>
      <xdr:colOff>735013</xdr:colOff>
      <xdr:row>0</xdr:row>
      <xdr:rowOff>60326</xdr:rowOff>
    </xdr:from>
    <xdr:to>
      <xdr:col>5</xdr:col>
      <xdr:colOff>0</xdr:colOff>
      <xdr:row>4</xdr:row>
      <xdr:rowOff>381000</xdr:rowOff>
    </xdr:to>
    <xdr:sp macro="" textlink="">
      <xdr:nvSpPr>
        <xdr:cNvPr id="4" name="CaixaDeTexto 3"/>
        <xdr:cNvSpPr txBox="1"/>
      </xdr:nvSpPr>
      <xdr:spPr>
        <a:xfrm>
          <a:off x="1712913" y="60326"/>
          <a:ext cx="6669087" cy="10572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2400">
              <a:solidFill>
                <a:srgbClr val="008228"/>
              </a:solidFill>
              <a:latin typeface="Arial Black" panose="020B0A04020102020204" pitchFamily="34" charset="0"/>
            </a:rPr>
            <a:t>3.1 BALANCE SHEETS</a:t>
          </a:r>
          <a:br>
            <a:rPr lang="pt-BR" sz="2400">
              <a:solidFill>
                <a:srgbClr val="008228"/>
              </a:solidFill>
              <a:latin typeface="Arial Black" panose="020B0A04020102020204" pitchFamily="34" charset="0"/>
            </a:rPr>
          </a:br>
          <a:r>
            <a:rPr lang="pt-BR" sz="2400">
              <a:solidFill>
                <a:srgbClr val="008228"/>
              </a:solidFill>
              <a:latin typeface="Arial Black" panose="020B0A04020102020204" pitchFamily="34" charset="0"/>
            </a:rPr>
            <a:t>ASSETS</a:t>
          </a:r>
        </a:p>
      </xdr:txBody>
    </xdr:sp>
    <xdr:clientData/>
  </xdr:twoCellAnchor>
  <xdr:twoCellAnchor>
    <xdr:from>
      <xdr:col>3</xdr:col>
      <xdr:colOff>976313</xdr:colOff>
      <xdr:row>4</xdr:row>
      <xdr:rowOff>47626</xdr:rowOff>
    </xdr:from>
    <xdr:to>
      <xdr:col>4</xdr:col>
      <xdr:colOff>761401</xdr:colOff>
      <xdr:row>4</xdr:row>
      <xdr:rowOff>276208</xdr:rowOff>
    </xdr:to>
    <xdr:grpSp>
      <xdr:nvGrpSpPr>
        <xdr:cNvPr id="8" name="Agrupar 8">
          <a:hlinkClick xmlns:r="http://schemas.openxmlformats.org/officeDocument/2006/relationships" r:id="rId2"/>
        </xdr:cNvPr>
        <xdr:cNvGrpSpPr/>
      </xdr:nvGrpSpPr>
      <xdr:grpSpPr>
        <a:xfrm>
          <a:off x="6977063" y="809626"/>
          <a:ext cx="975713" cy="228582"/>
          <a:chOff x="7817675" y="768144"/>
          <a:chExt cx="918516" cy="249238"/>
        </a:xfrm>
      </xdr:grpSpPr>
      <xdr:sp macro="" textlink="">
        <xdr:nvSpPr>
          <xdr:cNvPr id="9" name="Retângulo Arredondado 9"/>
          <xdr:cNvSpPr/>
        </xdr:nvSpPr>
        <xdr:spPr>
          <a:xfrm>
            <a:off x="7817675" y="768144"/>
            <a:ext cx="918516" cy="249238"/>
          </a:xfrm>
          <a:prstGeom prst="roundRect">
            <a:avLst>
              <a:gd name="adj" fmla="val 9474"/>
            </a:avLst>
          </a:prstGeom>
          <a:solidFill>
            <a:srgbClr val="008228"/>
          </a:solidFill>
          <a:ln w="12700" cap="flat" cmpd="sng" algn="ctr">
            <a:noFill/>
            <a:prstDash val="solid"/>
            <a:miter lim="800000"/>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pt-BR" sz="900" b="1" i="0" u="none" strike="noStrike" kern="0" cap="none" spc="0" normalizeH="0" baseline="0" noProof="0">
                <a:ln>
                  <a:noFill/>
                </a:ln>
                <a:solidFill>
                  <a:srgbClr val="D7F83C"/>
                </a:solidFill>
                <a:effectLst/>
                <a:uLnTx/>
                <a:uFillTx/>
                <a:latin typeface="Arial" panose="020B0604020202020204" pitchFamily="34" charset="0"/>
                <a:ea typeface="+mn-ea"/>
                <a:cs typeface="Arial" panose="020B0604020202020204" pitchFamily="34" charset="0"/>
              </a:rPr>
              <a:t>SUMMARY</a:t>
            </a:r>
          </a:p>
        </xdr:txBody>
      </xdr:sp>
      <xdr:sp macro="" textlink="">
        <xdr:nvSpPr>
          <xdr:cNvPr id="10" name="Seta para a Direita 10"/>
          <xdr:cNvSpPr/>
        </xdr:nvSpPr>
        <xdr:spPr>
          <a:xfrm rot="10800000">
            <a:off x="7881924" y="811562"/>
            <a:ext cx="158316" cy="165212"/>
          </a:xfrm>
          <a:prstGeom prst="rightArrow">
            <a:avLst>
              <a:gd name="adj1" fmla="val 50000"/>
              <a:gd name="adj2" fmla="val 57948"/>
            </a:avLst>
          </a:prstGeom>
          <a:solidFill>
            <a:sysClr val="window" lastClr="FFFFFF"/>
          </a:solid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pt-BR" sz="1050" b="0" i="0" u="none" strike="noStrike" kern="0" cap="none" spc="0" normalizeH="0" baseline="0" noProof="0" smtClean="0">
              <a:ln>
                <a:noFill/>
              </a:ln>
              <a:solidFill>
                <a:sysClr val="window" lastClr="FFFFFF"/>
              </a:solidFill>
              <a:effectLst/>
              <a:uLnTx/>
              <a:uFillTx/>
              <a:latin typeface="Calibri" panose="020F0502020204030204"/>
              <a:ea typeface="+mn-ea"/>
              <a:cs typeface="+mn-cs"/>
            </a:endParaRPr>
          </a:p>
        </xdr:txBody>
      </xdr:sp>
    </xdr:grpSp>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587375</xdr:colOff>
      <xdr:row>5</xdr:row>
      <xdr:rowOff>81410</xdr:rowOff>
    </xdr:to>
    <xdr:pic>
      <xdr:nvPicPr>
        <xdr:cNvPr id="3" name="Image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389938" cy="1065660"/>
        </a:xfrm>
        <a:prstGeom prst="rect">
          <a:avLst/>
        </a:prstGeom>
      </xdr:spPr>
    </xdr:pic>
    <xdr:clientData/>
  </xdr:twoCellAnchor>
  <xdr:twoCellAnchor>
    <xdr:from>
      <xdr:col>1</xdr:col>
      <xdr:colOff>119861</xdr:colOff>
      <xdr:row>0</xdr:row>
      <xdr:rowOff>60326</xdr:rowOff>
    </xdr:from>
    <xdr:to>
      <xdr:col>4</xdr:col>
      <xdr:colOff>535785</xdr:colOff>
      <xdr:row>5</xdr:row>
      <xdr:rowOff>133350</xdr:rowOff>
    </xdr:to>
    <xdr:sp macro="" textlink="">
      <xdr:nvSpPr>
        <xdr:cNvPr id="4" name="CaixaDeTexto 3"/>
        <xdr:cNvSpPr txBox="1"/>
      </xdr:nvSpPr>
      <xdr:spPr>
        <a:xfrm>
          <a:off x="846142" y="60326"/>
          <a:ext cx="7119143" cy="10731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2400">
              <a:solidFill>
                <a:srgbClr val="008228"/>
              </a:solidFill>
              <a:latin typeface="Arial Black" panose="020B0A04020102020204" pitchFamily="34" charset="0"/>
            </a:rPr>
            <a:t>3.2 BALANCE SHEETS</a:t>
          </a:r>
          <a:br>
            <a:rPr lang="pt-BR" sz="2400">
              <a:solidFill>
                <a:srgbClr val="008228"/>
              </a:solidFill>
              <a:latin typeface="Arial Black" panose="020B0A04020102020204" pitchFamily="34" charset="0"/>
            </a:rPr>
          </a:br>
          <a:r>
            <a:rPr lang="pt-BR" sz="1800">
              <a:solidFill>
                <a:srgbClr val="008228"/>
              </a:solidFill>
              <a:latin typeface="Arial Black" panose="020B0A04020102020204" pitchFamily="34" charset="0"/>
            </a:rPr>
            <a:t>LIABILITIES AND SHAREHOLDERS' EQUITY</a:t>
          </a:r>
        </a:p>
      </xdr:txBody>
    </xdr:sp>
    <xdr:clientData/>
  </xdr:twoCellAnchor>
  <xdr:twoCellAnchor>
    <xdr:from>
      <xdr:col>3</xdr:col>
      <xdr:colOff>833437</xdr:colOff>
      <xdr:row>4</xdr:row>
      <xdr:rowOff>23813</xdr:rowOff>
    </xdr:from>
    <xdr:to>
      <xdr:col>4</xdr:col>
      <xdr:colOff>547088</xdr:colOff>
      <xdr:row>5</xdr:row>
      <xdr:rowOff>38083</xdr:rowOff>
    </xdr:to>
    <xdr:grpSp>
      <xdr:nvGrpSpPr>
        <xdr:cNvPr id="7" name="Agrupar 8">
          <a:hlinkClick xmlns:r="http://schemas.openxmlformats.org/officeDocument/2006/relationships" r:id="rId2"/>
        </xdr:cNvPr>
        <xdr:cNvGrpSpPr/>
      </xdr:nvGrpSpPr>
      <xdr:grpSpPr>
        <a:xfrm>
          <a:off x="7000875" y="809626"/>
          <a:ext cx="975713" cy="228582"/>
          <a:chOff x="7817675" y="768144"/>
          <a:chExt cx="918516" cy="249238"/>
        </a:xfrm>
      </xdr:grpSpPr>
      <xdr:sp macro="" textlink="">
        <xdr:nvSpPr>
          <xdr:cNvPr id="11" name="Retângulo Arredondado 9"/>
          <xdr:cNvSpPr/>
        </xdr:nvSpPr>
        <xdr:spPr>
          <a:xfrm>
            <a:off x="7817675" y="768144"/>
            <a:ext cx="918516" cy="249238"/>
          </a:xfrm>
          <a:prstGeom prst="roundRect">
            <a:avLst>
              <a:gd name="adj" fmla="val 9474"/>
            </a:avLst>
          </a:prstGeom>
          <a:solidFill>
            <a:srgbClr val="008228"/>
          </a:solidFill>
          <a:ln w="12700" cap="flat" cmpd="sng" algn="ctr">
            <a:noFill/>
            <a:prstDash val="solid"/>
            <a:miter lim="800000"/>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pt-BR" sz="900" b="1" i="0" u="none" strike="noStrike" kern="0" cap="none" spc="0" normalizeH="0" baseline="0" noProof="0">
                <a:ln>
                  <a:noFill/>
                </a:ln>
                <a:solidFill>
                  <a:srgbClr val="D7F83C"/>
                </a:solidFill>
                <a:effectLst/>
                <a:uLnTx/>
                <a:uFillTx/>
                <a:latin typeface="Arial" panose="020B0604020202020204" pitchFamily="34" charset="0"/>
                <a:ea typeface="+mn-ea"/>
                <a:cs typeface="Arial" panose="020B0604020202020204" pitchFamily="34" charset="0"/>
              </a:rPr>
              <a:t>SUMMARY</a:t>
            </a:r>
          </a:p>
        </xdr:txBody>
      </xdr:sp>
      <xdr:sp macro="" textlink="">
        <xdr:nvSpPr>
          <xdr:cNvPr id="12" name="Seta para a Direita 10"/>
          <xdr:cNvSpPr/>
        </xdr:nvSpPr>
        <xdr:spPr>
          <a:xfrm rot="10800000">
            <a:off x="7881924" y="811562"/>
            <a:ext cx="158316" cy="165212"/>
          </a:xfrm>
          <a:prstGeom prst="rightArrow">
            <a:avLst>
              <a:gd name="adj1" fmla="val 50000"/>
              <a:gd name="adj2" fmla="val 57948"/>
            </a:avLst>
          </a:prstGeom>
          <a:solidFill>
            <a:sysClr val="window" lastClr="FFFFFF"/>
          </a:solid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pt-BR" sz="1050" b="0" i="0" u="none" strike="noStrike" kern="0" cap="none" spc="0" normalizeH="0" baseline="0" noProof="0" smtClean="0">
              <a:ln>
                <a:noFill/>
              </a:ln>
              <a:solidFill>
                <a:sysClr val="window" lastClr="FFFFFF"/>
              </a:solidFill>
              <a:effectLst/>
              <a:uLnTx/>
              <a:uFillTx/>
              <a:latin typeface="Calibri" panose="020F0502020204030204"/>
              <a:ea typeface="+mn-ea"/>
              <a:cs typeface="+mn-cs"/>
            </a:endParaRPr>
          </a:p>
        </xdr:txBody>
      </xdr:sp>
    </xdr:grpSp>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833436</xdr:colOff>
      <xdr:row>5</xdr:row>
      <xdr:rowOff>173483</xdr:rowOff>
    </xdr:to>
    <xdr:pic>
      <xdr:nvPicPr>
        <xdr:cNvPr id="3" name="Image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739186" cy="1125983"/>
        </a:xfrm>
        <a:prstGeom prst="rect">
          <a:avLst/>
        </a:prstGeom>
      </xdr:spPr>
    </xdr:pic>
    <xdr:clientData/>
  </xdr:twoCellAnchor>
  <xdr:twoCellAnchor>
    <xdr:from>
      <xdr:col>1</xdr:col>
      <xdr:colOff>827087</xdr:colOff>
      <xdr:row>0</xdr:row>
      <xdr:rowOff>160337</xdr:rowOff>
    </xdr:from>
    <xdr:to>
      <xdr:col>5</xdr:col>
      <xdr:colOff>0</xdr:colOff>
      <xdr:row>5</xdr:row>
      <xdr:rowOff>119062</xdr:rowOff>
    </xdr:to>
    <xdr:sp macro="" textlink="">
      <xdr:nvSpPr>
        <xdr:cNvPr id="4" name="CaixaDeTexto 3"/>
        <xdr:cNvSpPr txBox="1"/>
      </xdr:nvSpPr>
      <xdr:spPr>
        <a:xfrm>
          <a:off x="1549400" y="160337"/>
          <a:ext cx="6840538" cy="8715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2400">
              <a:solidFill>
                <a:srgbClr val="008228"/>
              </a:solidFill>
              <a:latin typeface="Arial Black" panose="020B0A04020102020204" pitchFamily="34" charset="0"/>
            </a:rPr>
            <a:t>4.1</a:t>
          </a:r>
          <a:r>
            <a:rPr lang="pt-BR" sz="2000">
              <a:solidFill>
                <a:srgbClr val="008228"/>
              </a:solidFill>
              <a:latin typeface="Arial Black" panose="020B0A04020102020204" pitchFamily="34" charset="0"/>
            </a:rPr>
            <a:t> </a:t>
          </a:r>
          <a:r>
            <a:rPr lang="pt-BR" sz="2400">
              <a:solidFill>
                <a:srgbClr val="008228"/>
              </a:solidFill>
              <a:latin typeface="Arial Black" panose="020B0A04020102020204" pitchFamily="34" charset="0"/>
            </a:rPr>
            <a:t>STA</a:t>
          </a:r>
          <a:r>
            <a:rPr lang="pt-BR" sz="2400" b="1">
              <a:solidFill>
                <a:srgbClr val="008228"/>
              </a:solidFill>
              <a:latin typeface="Arial Black" panose="020B0A04020102020204" pitchFamily="34" charset="0"/>
            </a:rPr>
            <a:t>TEMEN</a:t>
          </a:r>
          <a:r>
            <a:rPr lang="pt-BR" sz="2400">
              <a:solidFill>
                <a:srgbClr val="008228"/>
              </a:solidFill>
              <a:latin typeface="Arial Black" panose="020B0A04020102020204" pitchFamily="34" charset="0"/>
            </a:rPr>
            <a:t>TS OF INCOME</a:t>
          </a:r>
          <a:endParaRPr lang="pt-BR" sz="2000">
            <a:solidFill>
              <a:srgbClr val="008228"/>
            </a:solidFill>
            <a:latin typeface="Arial Black" panose="020B0A04020102020204" pitchFamily="34" charset="0"/>
          </a:endParaRPr>
        </a:p>
        <a:p>
          <a:pPr algn="ctr"/>
          <a:r>
            <a:rPr lang="pt-BR" sz="1800">
              <a:solidFill>
                <a:srgbClr val="008228"/>
              </a:solidFill>
              <a:latin typeface="Arial Black" panose="020B0A04020102020204" pitchFamily="34" charset="0"/>
              <a:cs typeface="Arial" panose="020B0604020202020204" pitchFamily="34" charset="0"/>
            </a:rPr>
            <a:t>1Q21</a:t>
          </a:r>
        </a:p>
      </xdr:txBody>
    </xdr:sp>
    <xdr:clientData/>
  </xdr:twoCellAnchor>
  <xdr:twoCellAnchor>
    <xdr:from>
      <xdr:col>3</xdr:col>
      <xdr:colOff>1273968</xdr:colOff>
      <xdr:row>4</xdr:row>
      <xdr:rowOff>83343</xdr:rowOff>
    </xdr:from>
    <xdr:to>
      <xdr:col>4</xdr:col>
      <xdr:colOff>797119</xdr:colOff>
      <xdr:row>5</xdr:row>
      <xdr:rowOff>121425</xdr:rowOff>
    </xdr:to>
    <xdr:grpSp>
      <xdr:nvGrpSpPr>
        <xdr:cNvPr id="8" name="Agrupar 8">
          <a:hlinkClick xmlns:r="http://schemas.openxmlformats.org/officeDocument/2006/relationships" r:id="rId2"/>
        </xdr:cNvPr>
        <xdr:cNvGrpSpPr/>
      </xdr:nvGrpSpPr>
      <xdr:grpSpPr>
        <a:xfrm>
          <a:off x="7727156" y="845343"/>
          <a:ext cx="975713" cy="228582"/>
          <a:chOff x="7817675" y="768144"/>
          <a:chExt cx="918516" cy="249238"/>
        </a:xfrm>
      </xdr:grpSpPr>
      <xdr:sp macro="" textlink="">
        <xdr:nvSpPr>
          <xdr:cNvPr id="9" name="Retângulo Arredondado 9"/>
          <xdr:cNvSpPr/>
        </xdr:nvSpPr>
        <xdr:spPr>
          <a:xfrm>
            <a:off x="7817675" y="768144"/>
            <a:ext cx="918516" cy="249238"/>
          </a:xfrm>
          <a:prstGeom prst="roundRect">
            <a:avLst>
              <a:gd name="adj" fmla="val 9474"/>
            </a:avLst>
          </a:prstGeom>
          <a:solidFill>
            <a:srgbClr val="008228"/>
          </a:solidFill>
          <a:ln w="12700" cap="flat" cmpd="sng" algn="ctr">
            <a:noFill/>
            <a:prstDash val="solid"/>
            <a:miter lim="800000"/>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pt-BR" sz="900" b="1" i="0" u="none" strike="noStrike" kern="0" cap="none" spc="0" normalizeH="0" baseline="0" noProof="0">
                <a:ln>
                  <a:noFill/>
                </a:ln>
                <a:solidFill>
                  <a:srgbClr val="D7F83C"/>
                </a:solidFill>
                <a:effectLst/>
                <a:uLnTx/>
                <a:uFillTx/>
                <a:latin typeface="Arial" panose="020B0604020202020204" pitchFamily="34" charset="0"/>
                <a:ea typeface="+mn-ea"/>
                <a:cs typeface="Arial" panose="020B0604020202020204" pitchFamily="34" charset="0"/>
              </a:rPr>
              <a:t>SUMMARY</a:t>
            </a:r>
          </a:p>
        </xdr:txBody>
      </xdr:sp>
      <xdr:sp macro="" textlink="">
        <xdr:nvSpPr>
          <xdr:cNvPr id="10" name="Seta para a Direita 10"/>
          <xdr:cNvSpPr/>
        </xdr:nvSpPr>
        <xdr:spPr>
          <a:xfrm rot="10800000">
            <a:off x="7881924" y="811562"/>
            <a:ext cx="158316" cy="165212"/>
          </a:xfrm>
          <a:prstGeom prst="rightArrow">
            <a:avLst>
              <a:gd name="adj1" fmla="val 50000"/>
              <a:gd name="adj2" fmla="val 57948"/>
            </a:avLst>
          </a:prstGeom>
          <a:solidFill>
            <a:sysClr val="window" lastClr="FFFFFF"/>
          </a:solid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pt-BR" sz="1050" b="0" i="0" u="none" strike="noStrike" kern="0" cap="none" spc="0" normalizeH="0" baseline="0" noProof="0" smtClean="0">
              <a:ln>
                <a:noFill/>
              </a:ln>
              <a:solidFill>
                <a:sysClr val="window" lastClr="FFFFFF"/>
              </a:solidFill>
              <a:effectLst/>
              <a:uLnTx/>
              <a:uFillTx/>
              <a:latin typeface="Calibri" panose="020F0502020204030204"/>
              <a:ea typeface="+mn-ea"/>
              <a:cs typeface="+mn-cs"/>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583405</xdr:colOff>
      <xdr:row>6</xdr:row>
      <xdr:rowOff>46482</xdr:rowOff>
    </xdr:to>
    <xdr:pic>
      <xdr:nvPicPr>
        <xdr:cNvPr id="7" name="Imagem 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858374" cy="1118045"/>
        </a:xfrm>
        <a:prstGeom prst="rect">
          <a:avLst/>
        </a:prstGeom>
      </xdr:spPr>
    </xdr:pic>
    <xdr:clientData/>
  </xdr:twoCellAnchor>
  <xdr:twoCellAnchor>
    <xdr:from>
      <xdr:col>1</xdr:col>
      <xdr:colOff>1341437</xdr:colOff>
      <xdr:row>1</xdr:row>
      <xdr:rowOff>42864</xdr:rowOff>
    </xdr:from>
    <xdr:to>
      <xdr:col>4</xdr:col>
      <xdr:colOff>912813</xdr:colOff>
      <xdr:row>4</xdr:row>
      <xdr:rowOff>98427</xdr:rowOff>
    </xdr:to>
    <xdr:sp macro="" textlink="">
      <xdr:nvSpPr>
        <xdr:cNvPr id="8" name="CaixaDeTexto 7"/>
        <xdr:cNvSpPr txBox="1"/>
      </xdr:nvSpPr>
      <xdr:spPr>
        <a:xfrm>
          <a:off x="2428875" y="217489"/>
          <a:ext cx="5326063" cy="579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2800">
              <a:solidFill>
                <a:srgbClr val="008228"/>
              </a:solidFill>
              <a:latin typeface="Arial Black" panose="020B0A04020102020204" pitchFamily="34" charset="0"/>
            </a:rPr>
            <a:t>1.1 RAP 2020 - 2021</a:t>
          </a:r>
        </a:p>
        <a:p>
          <a:pPr algn="ctr"/>
          <a:endParaRPr lang="pt-BR" sz="2800">
            <a:solidFill>
              <a:srgbClr val="008228"/>
            </a:solidFill>
            <a:latin typeface="Arial Black" panose="020B0A04020102020204" pitchFamily="34" charset="0"/>
          </a:endParaRPr>
        </a:p>
      </xdr:txBody>
    </xdr:sp>
    <xdr:clientData/>
  </xdr:twoCellAnchor>
  <xdr:twoCellAnchor>
    <xdr:from>
      <xdr:col>5</xdr:col>
      <xdr:colOff>825498</xdr:colOff>
      <xdr:row>4</xdr:row>
      <xdr:rowOff>126999</xdr:rowOff>
    </xdr:from>
    <xdr:to>
      <xdr:col>7</xdr:col>
      <xdr:colOff>527242</xdr:colOff>
      <xdr:row>5</xdr:row>
      <xdr:rowOff>176987</xdr:rowOff>
    </xdr:to>
    <xdr:grpSp>
      <xdr:nvGrpSpPr>
        <xdr:cNvPr id="9" name="Agrupar 8">
          <a:hlinkClick xmlns:r="http://schemas.openxmlformats.org/officeDocument/2006/relationships" r:id="rId2"/>
        </xdr:cNvPr>
        <xdr:cNvGrpSpPr/>
      </xdr:nvGrpSpPr>
      <xdr:grpSpPr>
        <a:xfrm>
          <a:off x="8826498" y="841374"/>
          <a:ext cx="975713" cy="228582"/>
          <a:chOff x="7817675" y="768144"/>
          <a:chExt cx="918516" cy="249238"/>
        </a:xfrm>
      </xdr:grpSpPr>
      <xdr:sp macro="" textlink="">
        <xdr:nvSpPr>
          <xdr:cNvPr id="10" name="Retângulo Arredondado 9"/>
          <xdr:cNvSpPr/>
        </xdr:nvSpPr>
        <xdr:spPr>
          <a:xfrm>
            <a:off x="7817675" y="768144"/>
            <a:ext cx="918516" cy="249238"/>
          </a:xfrm>
          <a:prstGeom prst="roundRect">
            <a:avLst>
              <a:gd name="adj" fmla="val 9474"/>
            </a:avLst>
          </a:prstGeom>
          <a:solidFill>
            <a:srgbClr val="008228"/>
          </a:solidFill>
          <a:ln w="12700" cap="flat" cmpd="sng" algn="ctr">
            <a:noFill/>
            <a:prstDash val="solid"/>
            <a:miter lim="800000"/>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pt-BR" sz="900" b="1" i="0" u="none" strike="noStrike" kern="0" cap="none" spc="0" normalizeH="0" baseline="0" noProof="0">
                <a:ln>
                  <a:noFill/>
                </a:ln>
                <a:solidFill>
                  <a:srgbClr val="D7F83C"/>
                </a:solidFill>
                <a:effectLst/>
                <a:uLnTx/>
                <a:uFillTx/>
                <a:latin typeface="Arial" panose="020B0604020202020204" pitchFamily="34" charset="0"/>
                <a:ea typeface="+mn-ea"/>
                <a:cs typeface="Arial" panose="020B0604020202020204" pitchFamily="34" charset="0"/>
              </a:rPr>
              <a:t>SUMMARY</a:t>
            </a:r>
          </a:p>
        </xdr:txBody>
      </xdr:sp>
      <xdr:sp macro="" textlink="">
        <xdr:nvSpPr>
          <xdr:cNvPr id="11" name="Seta para a Direita 10"/>
          <xdr:cNvSpPr/>
        </xdr:nvSpPr>
        <xdr:spPr>
          <a:xfrm rot="10800000">
            <a:off x="7881924" y="811562"/>
            <a:ext cx="158316" cy="165212"/>
          </a:xfrm>
          <a:prstGeom prst="rightArrow">
            <a:avLst>
              <a:gd name="adj1" fmla="val 50000"/>
              <a:gd name="adj2" fmla="val 57948"/>
            </a:avLst>
          </a:prstGeom>
          <a:solidFill>
            <a:sysClr val="window" lastClr="FFFFFF"/>
          </a:solid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pt-BR" sz="1050" b="0" i="0" u="none" strike="noStrike" kern="0" cap="none" spc="0" normalizeH="0" baseline="0" noProof="0" smtClean="0">
              <a:ln>
                <a:noFill/>
              </a:ln>
              <a:solidFill>
                <a:sysClr val="window" lastClr="FFFFFF"/>
              </a:solidFill>
              <a:effectLst/>
              <a:uLnTx/>
              <a:uFillTx/>
              <a:latin typeface="Calibri" panose="020F0502020204030204"/>
              <a:ea typeface="+mn-ea"/>
              <a:cs typeface="+mn-cs"/>
            </a:endParaRPr>
          </a:p>
        </xdr:txBody>
      </xdr:sp>
    </xdr:grpSp>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166688</xdr:colOff>
      <xdr:row>5</xdr:row>
      <xdr:rowOff>165546</xdr:rowOff>
    </xdr:to>
    <xdr:pic>
      <xdr:nvPicPr>
        <xdr:cNvPr id="3" name="Image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941594" cy="1118046"/>
        </a:xfrm>
        <a:prstGeom prst="rect">
          <a:avLst/>
        </a:prstGeom>
      </xdr:spPr>
    </xdr:pic>
    <xdr:clientData/>
  </xdr:twoCellAnchor>
  <xdr:twoCellAnchor>
    <xdr:from>
      <xdr:col>1</xdr:col>
      <xdr:colOff>1516062</xdr:colOff>
      <xdr:row>1</xdr:row>
      <xdr:rowOff>8731</xdr:rowOff>
    </xdr:from>
    <xdr:to>
      <xdr:col>3</xdr:col>
      <xdr:colOff>873125</xdr:colOff>
      <xdr:row>6</xdr:row>
      <xdr:rowOff>13494</xdr:rowOff>
    </xdr:to>
    <xdr:sp macro="" textlink="">
      <xdr:nvSpPr>
        <xdr:cNvPr id="4" name="CaixaDeTexto 3"/>
        <xdr:cNvSpPr txBox="1"/>
      </xdr:nvSpPr>
      <xdr:spPr>
        <a:xfrm>
          <a:off x="1706562" y="199231"/>
          <a:ext cx="6655594" cy="9572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2400">
              <a:solidFill>
                <a:srgbClr val="008228"/>
              </a:solidFill>
              <a:latin typeface="Arial Black" panose="020B0A04020102020204" pitchFamily="34" charset="0"/>
            </a:rPr>
            <a:t>5.0 STATEMENTS OF CASH FLOWS</a:t>
          </a:r>
        </a:p>
        <a:p>
          <a:pPr algn="ctr"/>
          <a:r>
            <a:rPr lang="pt-BR" sz="1800">
              <a:solidFill>
                <a:srgbClr val="008228"/>
              </a:solidFill>
              <a:latin typeface="Arial Black" panose="020B0A04020102020204" pitchFamily="34" charset="0"/>
              <a:cs typeface="Arial" panose="020B0604020202020204" pitchFamily="34" charset="0"/>
            </a:rPr>
            <a:t>1Q21</a:t>
          </a:r>
        </a:p>
      </xdr:txBody>
    </xdr:sp>
    <xdr:clientData/>
  </xdr:twoCellAnchor>
  <xdr:twoCellAnchor>
    <xdr:from>
      <xdr:col>3</xdr:col>
      <xdr:colOff>392907</xdr:colOff>
      <xdr:row>4</xdr:row>
      <xdr:rowOff>71437</xdr:rowOff>
    </xdr:from>
    <xdr:to>
      <xdr:col>4</xdr:col>
      <xdr:colOff>82745</xdr:colOff>
      <xdr:row>5</xdr:row>
      <xdr:rowOff>109519</xdr:rowOff>
    </xdr:to>
    <xdr:grpSp>
      <xdr:nvGrpSpPr>
        <xdr:cNvPr id="13" name="Agrupar 8">
          <a:hlinkClick xmlns:r="http://schemas.openxmlformats.org/officeDocument/2006/relationships" r:id="rId2"/>
        </xdr:cNvPr>
        <xdr:cNvGrpSpPr/>
      </xdr:nvGrpSpPr>
      <xdr:grpSpPr>
        <a:xfrm>
          <a:off x="7881938" y="833437"/>
          <a:ext cx="975713" cy="228582"/>
          <a:chOff x="7817675" y="768144"/>
          <a:chExt cx="918516" cy="249238"/>
        </a:xfrm>
      </xdr:grpSpPr>
      <xdr:sp macro="" textlink="">
        <xdr:nvSpPr>
          <xdr:cNvPr id="14" name="Retângulo Arredondado 9"/>
          <xdr:cNvSpPr/>
        </xdr:nvSpPr>
        <xdr:spPr>
          <a:xfrm>
            <a:off x="7817675" y="768144"/>
            <a:ext cx="918516" cy="249238"/>
          </a:xfrm>
          <a:prstGeom prst="roundRect">
            <a:avLst>
              <a:gd name="adj" fmla="val 9474"/>
            </a:avLst>
          </a:prstGeom>
          <a:solidFill>
            <a:srgbClr val="008228"/>
          </a:solidFill>
          <a:ln w="12700" cap="flat" cmpd="sng" algn="ctr">
            <a:noFill/>
            <a:prstDash val="solid"/>
            <a:miter lim="800000"/>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pt-BR" sz="900" b="1" i="0" u="none" strike="noStrike" kern="0" cap="none" spc="0" normalizeH="0" baseline="0" noProof="0">
                <a:ln>
                  <a:noFill/>
                </a:ln>
                <a:solidFill>
                  <a:srgbClr val="D7F83C"/>
                </a:solidFill>
                <a:effectLst/>
                <a:uLnTx/>
                <a:uFillTx/>
                <a:latin typeface="Arial" panose="020B0604020202020204" pitchFamily="34" charset="0"/>
                <a:ea typeface="+mn-ea"/>
                <a:cs typeface="Arial" panose="020B0604020202020204" pitchFamily="34" charset="0"/>
              </a:rPr>
              <a:t>SUMMARY</a:t>
            </a:r>
          </a:p>
        </xdr:txBody>
      </xdr:sp>
      <xdr:sp macro="" textlink="">
        <xdr:nvSpPr>
          <xdr:cNvPr id="15" name="Seta para a Direita 10"/>
          <xdr:cNvSpPr/>
        </xdr:nvSpPr>
        <xdr:spPr>
          <a:xfrm rot="10800000">
            <a:off x="7881924" y="811562"/>
            <a:ext cx="158316" cy="165212"/>
          </a:xfrm>
          <a:prstGeom prst="rightArrow">
            <a:avLst>
              <a:gd name="adj1" fmla="val 50000"/>
              <a:gd name="adj2" fmla="val 57948"/>
            </a:avLst>
          </a:prstGeom>
          <a:solidFill>
            <a:sysClr val="window" lastClr="FFFFFF"/>
          </a:solid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pt-BR" sz="1050" b="0" i="0" u="none" strike="noStrike" kern="0" cap="none" spc="0" normalizeH="0" baseline="0" noProof="0" smtClean="0">
              <a:ln>
                <a:noFill/>
              </a:ln>
              <a:solidFill>
                <a:sysClr val="window" lastClr="FFFFFF"/>
              </a:solidFill>
              <a:effectLst/>
              <a:uLnTx/>
              <a:uFillTx/>
              <a:latin typeface="Calibri" panose="020F0502020204030204"/>
              <a:ea typeface="+mn-ea"/>
              <a:cs typeface="+mn-cs"/>
            </a:endParaRPr>
          </a:p>
        </xdr:txBody>
      </xdr:sp>
    </xdr:grpSp>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0</xdr:colOff>
      <xdr:row>5</xdr:row>
      <xdr:rowOff>165546</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126505" cy="1118046"/>
        </a:xfrm>
        <a:prstGeom prst="rect">
          <a:avLst/>
        </a:prstGeom>
      </xdr:spPr>
    </xdr:pic>
    <xdr:clientData/>
  </xdr:twoCellAnchor>
  <xdr:twoCellAnchor>
    <xdr:from>
      <xdr:col>1</xdr:col>
      <xdr:colOff>896937</xdr:colOff>
      <xdr:row>1</xdr:row>
      <xdr:rowOff>20637</xdr:rowOff>
    </xdr:from>
    <xdr:to>
      <xdr:col>4</xdr:col>
      <xdr:colOff>509224</xdr:colOff>
      <xdr:row>6</xdr:row>
      <xdr:rowOff>25400</xdr:rowOff>
    </xdr:to>
    <xdr:sp macro="" textlink="">
      <xdr:nvSpPr>
        <xdr:cNvPr id="3" name="CaixaDeTexto 2"/>
        <xdr:cNvSpPr txBox="1"/>
      </xdr:nvSpPr>
      <xdr:spPr>
        <a:xfrm>
          <a:off x="1592262" y="211137"/>
          <a:ext cx="5736862" cy="9572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2400">
              <a:solidFill>
                <a:srgbClr val="008228"/>
              </a:solidFill>
              <a:latin typeface="Arial Black" panose="020B0A04020102020204" pitchFamily="34" charset="0"/>
            </a:rPr>
            <a:t>6.0 OUR SHARES</a:t>
          </a:r>
        </a:p>
        <a:p>
          <a:pPr algn="ctr"/>
          <a:r>
            <a:rPr lang="pt-BR" sz="1800">
              <a:solidFill>
                <a:srgbClr val="008228"/>
              </a:solidFill>
              <a:latin typeface="Arial Black" panose="020B0A04020102020204" pitchFamily="34" charset="0"/>
              <a:cs typeface="Arial" panose="020B0604020202020204" pitchFamily="34" charset="0"/>
            </a:rPr>
            <a:t>1Q21</a:t>
          </a:r>
        </a:p>
      </xdr:txBody>
    </xdr:sp>
    <xdr:clientData/>
  </xdr:twoCellAnchor>
  <xdr:twoCellAnchor>
    <xdr:from>
      <xdr:col>4</xdr:col>
      <xdr:colOff>280148</xdr:colOff>
      <xdr:row>4</xdr:row>
      <xdr:rowOff>78441</xdr:rowOff>
    </xdr:from>
    <xdr:to>
      <xdr:col>5</xdr:col>
      <xdr:colOff>527478</xdr:colOff>
      <xdr:row>5</xdr:row>
      <xdr:rowOff>116523</xdr:rowOff>
    </xdr:to>
    <xdr:grpSp>
      <xdr:nvGrpSpPr>
        <xdr:cNvPr id="7" name="Agrupar 8">
          <a:hlinkClick xmlns:r="http://schemas.openxmlformats.org/officeDocument/2006/relationships" r:id="rId2"/>
        </xdr:cNvPr>
        <xdr:cNvGrpSpPr/>
      </xdr:nvGrpSpPr>
      <xdr:grpSpPr>
        <a:xfrm>
          <a:off x="7093324" y="840441"/>
          <a:ext cx="975713" cy="228582"/>
          <a:chOff x="7817675" y="768144"/>
          <a:chExt cx="918516" cy="249238"/>
        </a:xfrm>
      </xdr:grpSpPr>
      <xdr:sp macro="" textlink="">
        <xdr:nvSpPr>
          <xdr:cNvPr id="8" name="Retângulo Arredondado 9"/>
          <xdr:cNvSpPr/>
        </xdr:nvSpPr>
        <xdr:spPr>
          <a:xfrm>
            <a:off x="7817675" y="768144"/>
            <a:ext cx="918516" cy="249238"/>
          </a:xfrm>
          <a:prstGeom prst="roundRect">
            <a:avLst>
              <a:gd name="adj" fmla="val 9474"/>
            </a:avLst>
          </a:prstGeom>
          <a:solidFill>
            <a:srgbClr val="008228"/>
          </a:solidFill>
          <a:ln w="12700" cap="flat" cmpd="sng" algn="ctr">
            <a:noFill/>
            <a:prstDash val="solid"/>
            <a:miter lim="800000"/>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pt-BR" sz="900" b="1" i="0" u="none" strike="noStrike" kern="0" cap="none" spc="0" normalizeH="0" baseline="0" noProof="0">
                <a:ln>
                  <a:noFill/>
                </a:ln>
                <a:solidFill>
                  <a:srgbClr val="D7F83C"/>
                </a:solidFill>
                <a:effectLst/>
                <a:uLnTx/>
                <a:uFillTx/>
                <a:latin typeface="Arial" panose="020B0604020202020204" pitchFamily="34" charset="0"/>
                <a:ea typeface="+mn-ea"/>
                <a:cs typeface="Arial" panose="020B0604020202020204" pitchFamily="34" charset="0"/>
              </a:rPr>
              <a:t>SUMMARY</a:t>
            </a:r>
          </a:p>
        </xdr:txBody>
      </xdr:sp>
      <xdr:sp macro="" textlink="">
        <xdr:nvSpPr>
          <xdr:cNvPr id="9" name="Seta para a Direita 10"/>
          <xdr:cNvSpPr/>
        </xdr:nvSpPr>
        <xdr:spPr>
          <a:xfrm rot="10800000">
            <a:off x="7881924" y="811562"/>
            <a:ext cx="158316" cy="165212"/>
          </a:xfrm>
          <a:prstGeom prst="rightArrow">
            <a:avLst>
              <a:gd name="adj1" fmla="val 50000"/>
              <a:gd name="adj2" fmla="val 57948"/>
            </a:avLst>
          </a:prstGeom>
          <a:solidFill>
            <a:sysClr val="window" lastClr="FFFFFF"/>
          </a:solid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pt-BR" sz="1050" b="0" i="0" u="none" strike="noStrike" kern="0" cap="none" spc="0" normalizeH="0" baseline="0" noProof="0" smtClean="0">
              <a:ln>
                <a:noFill/>
              </a:ln>
              <a:solidFill>
                <a:sysClr val="window" lastClr="FFFFFF"/>
              </a:solidFill>
              <a:effectLst/>
              <a:uLnTx/>
              <a:uFillTx/>
              <a:latin typeface="Calibri" panose="020F0502020204030204"/>
              <a:ea typeface="+mn-ea"/>
              <a:cs typeface="+mn-cs"/>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797718</xdr:colOff>
      <xdr:row>4</xdr:row>
      <xdr:rowOff>308420</xdr:rowOff>
    </xdr:to>
    <xdr:pic>
      <xdr:nvPicPr>
        <xdr:cNvPr id="3" name="Image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846468" cy="1118045"/>
        </a:xfrm>
        <a:prstGeom prst="rect">
          <a:avLst/>
        </a:prstGeom>
      </xdr:spPr>
    </xdr:pic>
    <xdr:clientData/>
  </xdr:twoCellAnchor>
  <xdr:twoCellAnchor>
    <xdr:from>
      <xdr:col>1</xdr:col>
      <xdr:colOff>2381251</xdr:colOff>
      <xdr:row>1</xdr:row>
      <xdr:rowOff>71438</xdr:rowOff>
    </xdr:from>
    <xdr:to>
      <xdr:col>5</xdr:col>
      <xdr:colOff>174626</xdr:colOff>
      <xdr:row>4</xdr:row>
      <xdr:rowOff>55564</xdr:rowOff>
    </xdr:to>
    <xdr:sp macro="" textlink="">
      <xdr:nvSpPr>
        <xdr:cNvPr id="4" name="CaixaDeTexto 3"/>
        <xdr:cNvSpPr txBox="1"/>
      </xdr:nvSpPr>
      <xdr:spPr>
        <a:xfrm>
          <a:off x="3254376" y="269876"/>
          <a:ext cx="3706813" cy="579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2800">
              <a:solidFill>
                <a:srgbClr val="008228"/>
              </a:solidFill>
              <a:latin typeface="Arial Black" panose="020B0A04020102020204" pitchFamily="34" charset="0"/>
            </a:rPr>
            <a:t>1.2 PLANTS</a:t>
          </a:r>
        </a:p>
      </xdr:txBody>
    </xdr:sp>
    <xdr:clientData/>
  </xdr:twoCellAnchor>
  <xdr:twoCellAnchor>
    <xdr:from>
      <xdr:col>6</xdr:col>
      <xdr:colOff>654844</xdr:colOff>
      <xdr:row>4</xdr:row>
      <xdr:rowOff>23812</xdr:rowOff>
    </xdr:from>
    <xdr:to>
      <xdr:col>7</xdr:col>
      <xdr:colOff>737588</xdr:colOff>
      <xdr:row>4</xdr:row>
      <xdr:rowOff>252394</xdr:rowOff>
    </xdr:to>
    <xdr:grpSp>
      <xdr:nvGrpSpPr>
        <xdr:cNvPr id="7" name="Agrupar 8">
          <a:hlinkClick xmlns:r="http://schemas.openxmlformats.org/officeDocument/2006/relationships" r:id="rId2"/>
        </xdr:cNvPr>
        <xdr:cNvGrpSpPr/>
      </xdr:nvGrpSpPr>
      <xdr:grpSpPr>
        <a:xfrm>
          <a:off x="8810625" y="833437"/>
          <a:ext cx="975713" cy="228582"/>
          <a:chOff x="7817675" y="768144"/>
          <a:chExt cx="918516" cy="249238"/>
        </a:xfrm>
      </xdr:grpSpPr>
      <xdr:sp macro="" textlink="">
        <xdr:nvSpPr>
          <xdr:cNvPr id="8" name="Retângulo Arredondado 9"/>
          <xdr:cNvSpPr/>
        </xdr:nvSpPr>
        <xdr:spPr>
          <a:xfrm>
            <a:off x="7817675" y="768144"/>
            <a:ext cx="918516" cy="249238"/>
          </a:xfrm>
          <a:prstGeom prst="roundRect">
            <a:avLst>
              <a:gd name="adj" fmla="val 9474"/>
            </a:avLst>
          </a:prstGeom>
          <a:solidFill>
            <a:srgbClr val="008228"/>
          </a:solidFill>
          <a:ln w="12700" cap="flat" cmpd="sng" algn="ctr">
            <a:noFill/>
            <a:prstDash val="solid"/>
            <a:miter lim="800000"/>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pt-BR" sz="900" b="1" i="0" u="none" strike="noStrike" kern="0" cap="none" spc="0" normalizeH="0" baseline="0" noProof="0">
                <a:ln>
                  <a:noFill/>
                </a:ln>
                <a:solidFill>
                  <a:srgbClr val="D7F83C"/>
                </a:solidFill>
                <a:effectLst/>
                <a:uLnTx/>
                <a:uFillTx/>
                <a:latin typeface="Arial" panose="020B0604020202020204" pitchFamily="34" charset="0"/>
                <a:ea typeface="+mn-ea"/>
                <a:cs typeface="Arial" panose="020B0604020202020204" pitchFamily="34" charset="0"/>
              </a:rPr>
              <a:t>SUMMARY</a:t>
            </a:r>
          </a:p>
        </xdr:txBody>
      </xdr:sp>
      <xdr:sp macro="" textlink="">
        <xdr:nvSpPr>
          <xdr:cNvPr id="9" name="Seta para a Direita 10"/>
          <xdr:cNvSpPr/>
        </xdr:nvSpPr>
        <xdr:spPr>
          <a:xfrm rot="10800000">
            <a:off x="7881924" y="811562"/>
            <a:ext cx="158316" cy="165212"/>
          </a:xfrm>
          <a:prstGeom prst="rightArrow">
            <a:avLst>
              <a:gd name="adj1" fmla="val 50000"/>
              <a:gd name="adj2" fmla="val 57948"/>
            </a:avLst>
          </a:prstGeom>
          <a:solidFill>
            <a:sysClr val="window" lastClr="FFFFFF"/>
          </a:solid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pt-BR" sz="1050" b="0" i="0" u="none" strike="noStrike" kern="0" cap="none" spc="0" normalizeH="0" baseline="0" noProof="0" smtClean="0">
              <a:ln>
                <a:noFill/>
              </a:ln>
              <a:solidFill>
                <a:sysClr val="window" lastClr="FFFFFF"/>
              </a:solidFill>
              <a:effectLst/>
              <a:uLnTx/>
              <a:uFillTx/>
              <a:latin typeface="Calibri" panose="020F0502020204030204"/>
              <a:ea typeface="+mn-ea"/>
              <a:cs typeface="+mn-cs"/>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180975</xdr:colOff>
      <xdr:row>7</xdr:row>
      <xdr:rowOff>48817</xdr:rowOff>
    </xdr:to>
    <xdr:pic>
      <xdr:nvPicPr>
        <xdr:cNvPr id="70" name="Imagem 69"/>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905875" cy="1134667"/>
        </a:xfrm>
        <a:prstGeom prst="rect">
          <a:avLst/>
        </a:prstGeom>
      </xdr:spPr>
    </xdr:pic>
    <xdr:clientData/>
  </xdr:twoCellAnchor>
  <xdr:twoCellAnchor>
    <xdr:from>
      <xdr:col>0</xdr:col>
      <xdr:colOff>1057463</xdr:colOff>
      <xdr:row>0</xdr:row>
      <xdr:rowOff>149227</xdr:rowOff>
    </xdr:from>
    <xdr:to>
      <xdr:col>6</xdr:col>
      <xdr:colOff>483534</xdr:colOff>
      <xdr:row>6</xdr:row>
      <xdr:rowOff>8779</xdr:rowOff>
    </xdr:to>
    <xdr:sp macro="" textlink="">
      <xdr:nvSpPr>
        <xdr:cNvPr id="71" name="CaixaDeTexto 70"/>
        <xdr:cNvSpPr txBox="1"/>
      </xdr:nvSpPr>
      <xdr:spPr>
        <a:xfrm>
          <a:off x="1057463" y="149227"/>
          <a:ext cx="7084171" cy="8311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2000">
              <a:solidFill>
                <a:srgbClr val="008228"/>
              </a:solidFill>
              <a:latin typeface="Arial Black" panose="020B0A04020102020204" pitchFamily="34" charset="0"/>
            </a:rPr>
            <a:t>1.3 SOURCES AND USES OF ELECTRICITY</a:t>
          </a:r>
        </a:p>
        <a:p>
          <a:pPr algn="ctr"/>
          <a:r>
            <a:rPr lang="pt-BR" sz="2000">
              <a:solidFill>
                <a:srgbClr val="008228"/>
              </a:solidFill>
              <a:latin typeface="Arial" panose="020B0604020202020204" pitchFamily="34" charset="0"/>
              <a:cs typeface="Arial" panose="020B0604020202020204" pitchFamily="34" charset="0"/>
            </a:rPr>
            <a:t>CEMIG GROUP (Wholly-owned companies)</a:t>
          </a:r>
        </a:p>
      </xdr:txBody>
    </xdr:sp>
    <xdr:clientData/>
  </xdr:twoCellAnchor>
  <xdr:twoCellAnchor>
    <xdr:from>
      <xdr:col>6</xdr:col>
      <xdr:colOff>119062</xdr:colOff>
      <xdr:row>5</xdr:row>
      <xdr:rowOff>47625</xdr:rowOff>
    </xdr:from>
    <xdr:to>
      <xdr:col>7</xdr:col>
      <xdr:colOff>118463</xdr:colOff>
      <xdr:row>6</xdr:row>
      <xdr:rowOff>109520</xdr:rowOff>
    </xdr:to>
    <xdr:grpSp>
      <xdr:nvGrpSpPr>
        <xdr:cNvPr id="7" name="Agrupar 8">
          <a:hlinkClick xmlns:r="http://schemas.openxmlformats.org/officeDocument/2006/relationships" r:id="rId2"/>
        </xdr:cNvPr>
        <xdr:cNvGrpSpPr/>
      </xdr:nvGrpSpPr>
      <xdr:grpSpPr>
        <a:xfrm>
          <a:off x="7953375" y="881063"/>
          <a:ext cx="975713" cy="228582"/>
          <a:chOff x="7817675" y="768144"/>
          <a:chExt cx="918516" cy="249238"/>
        </a:xfrm>
      </xdr:grpSpPr>
      <xdr:sp macro="" textlink="">
        <xdr:nvSpPr>
          <xdr:cNvPr id="8" name="Retângulo Arredondado 9"/>
          <xdr:cNvSpPr/>
        </xdr:nvSpPr>
        <xdr:spPr>
          <a:xfrm>
            <a:off x="7817675" y="768144"/>
            <a:ext cx="918516" cy="249238"/>
          </a:xfrm>
          <a:prstGeom prst="roundRect">
            <a:avLst>
              <a:gd name="adj" fmla="val 9474"/>
            </a:avLst>
          </a:prstGeom>
          <a:solidFill>
            <a:srgbClr val="008228"/>
          </a:solidFill>
          <a:ln w="12700" cap="flat" cmpd="sng" algn="ctr">
            <a:noFill/>
            <a:prstDash val="solid"/>
            <a:miter lim="800000"/>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pt-BR" sz="900" b="1" i="0" u="none" strike="noStrike" kern="0" cap="none" spc="0" normalizeH="0" baseline="0" noProof="0">
                <a:ln>
                  <a:noFill/>
                </a:ln>
                <a:solidFill>
                  <a:srgbClr val="D7F83C"/>
                </a:solidFill>
                <a:effectLst/>
                <a:uLnTx/>
                <a:uFillTx/>
                <a:latin typeface="Arial" panose="020B0604020202020204" pitchFamily="34" charset="0"/>
                <a:ea typeface="+mn-ea"/>
                <a:cs typeface="Arial" panose="020B0604020202020204" pitchFamily="34" charset="0"/>
              </a:rPr>
              <a:t>SUMMARY</a:t>
            </a:r>
          </a:p>
        </xdr:txBody>
      </xdr:sp>
      <xdr:sp macro="" textlink="">
        <xdr:nvSpPr>
          <xdr:cNvPr id="9" name="Seta para a Direita 10"/>
          <xdr:cNvSpPr/>
        </xdr:nvSpPr>
        <xdr:spPr>
          <a:xfrm rot="10800000">
            <a:off x="7881924" y="811562"/>
            <a:ext cx="158316" cy="165212"/>
          </a:xfrm>
          <a:prstGeom prst="rightArrow">
            <a:avLst>
              <a:gd name="adj1" fmla="val 50000"/>
              <a:gd name="adj2" fmla="val 57948"/>
            </a:avLst>
          </a:prstGeom>
          <a:solidFill>
            <a:sysClr val="window" lastClr="FFFFFF"/>
          </a:solid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pt-BR" sz="1050" b="0" i="0" u="none" strike="noStrike" kern="0" cap="none" spc="0" normalizeH="0" baseline="0" noProof="0" smtClean="0">
              <a:ln>
                <a:noFill/>
              </a:ln>
              <a:solidFill>
                <a:sysClr val="window" lastClr="FFFFFF"/>
              </a:solidFill>
              <a:effectLst/>
              <a:uLnTx/>
              <a:uFillTx/>
              <a:latin typeface="Calibri" panose="020F0502020204030204"/>
              <a:ea typeface="+mn-ea"/>
              <a:cs typeface="+mn-cs"/>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-1</xdr:colOff>
      <xdr:row>5</xdr:row>
      <xdr:rowOff>181420</xdr:rowOff>
    </xdr:to>
    <xdr:pic>
      <xdr:nvPicPr>
        <xdr:cNvPr id="3" name="Image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834437" cy="1133920"/>
        </a:xfrm>
        <a:prstGeom prst="rect">
          <a:avLst/>
        </a:prstGeom>
      </xdr:spPr>
    </xdr:pic>
    <xdr:clientData/>
  </xdr:twoCellAnchor>
  <xdr:twoCellAnchor>
    <xdr:from>
      <xdr:col>1</xdr:col>
      <xdr:colOff>1530349</xdr:colOff>
      <xdr:row>1</xdr:row>
      <xdr:rowOff>15874</xdr:rowOff>
    </xdr:from>
    <xdr:to>
      <xdr:col>10</xdr:col>
      <xdr:colOff>476250</xdr:colOff>
      <xdr:row>5</xdr:row>
      <xdr:rowOff>92914</xdr:rowOff>
    </xdr:to>
    <xdr:sp macro="" textlink="">
      <xdr:nvSpPr>
        <xdr:cNvPr id="5" name="CaixaDeTexto 4"/>
        <xdr:cNvSpPr txBox="1"/>
      </xdr:nvSpPr>
      <xdr:spPr>
        <a:xfrm>
          <a:off x="1824037" y="198437"/>
          <a:ext cx="7216776" cy="8072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2000">
              <a:solidFill>
                <a:srgbClr val="008228"/>
              </a:solidFill>
              <a:latin typeface="Arial Black" panose="020B0A04020102020204" pitchFamily="34" charset="0"/>
            </a:rPr>
            <a:t>1.4 ENERGY</a:t>
          </a:r>
          <a:r>
            <a:rPr lang="pt-BR" sz="2000" baseline="0">
              <a:solidFill>
                <a:srgbClr val="008228"/>
              </a:solidFill>
              <a:latin typeface="Arial Black" panose="020B0A04020102020204" pitchFamily="34" charset="0"/>
            </a:rPr>
            <a:t> SUPPLY BY TYPE OF CUSTUMER</a:t>
          </a:r>
          <a:endParaRPr lang="pt-BR" sz="2000">
            <a:solidFill>
              <a:srgbClr val="008228"/>
            </a:solidFill>
            <a:latin typeface="Arial Black" panose="020B0A04020102020204" pitchFamily="34" charset="0"/>
          </a:endParaRPr>
        </a:p>
        <a:p>
          <a:pPr algn="ctr"/>
          <a:r>
            <a:rPr lang="pt-BR" sz="2000">
              <a:solidFill>
                <a:srgbClr val="008228"/>
              </a:solidFill>
              <a:latin typeface="Arial" panose="020B0604020202020204" pitchFamily="34" charset="0"/>
              <a:cs typeface="Arial" panose="020B0604020202020204" pitchFamily="34" charset="0"/>
            </a:rPr>
            <a:t>Electricity</a:t>
          </a:r>
          <a:r>
            <a:rPr lang="pt-BR" sz="2000" baseline="0">
              <a:solidFill>
                <a:srgbClr val="008228"/>
              </a:solidFill>
              <a:latin typeface="Arial" panose="020B0604020202020204" pitchFamily="34" charset="0"/>
              <a:cs typeface="Arial" panose="020B0604020202020204" pitchFamily="34" charset="0"/>
            </a:rPr>
            <a:t> Supply</a:t>
          </a:r>
          <a:endParaRPr lang="pt-BR" sz="2000">
            <a:solidFill>
              <a:srgbClr val="008228"/>
            </a:solidFill>
            <a:latin typeface="Arial" panose="020B0604020202020204" pitchFamily="34" charset="0"/>
            <a:cs typeface="Arial" panose="020B0604020202020204" pitchFamily="34" charset="0"/>
          </a:endParaRPr>
        </a:p>
      </xdr:txBody>
    </xdr:sp>
    <xdr:clientData/>
  </xdr:twoCellAnchor>
  <xdr:twoCellAnchor>
    <xdr:from>
      <xdr:col>9</xdr:col>
      <xdr:colOff>23812</xdr:colOff>
      <xdr:row>4</xdr:row>
      <xdr:rowOff>83344</xdr:rowOff>
    </xdr:from>
    <xdr:to>
      <xdr:col>10</xdr:col>
      <xdr:colOff>368494</xdr:colOff>
      <xdr:row>5</xdr:row>
      <xdr:rowOff>121426</xdr:rowOff>
    </xdr:to>
    <xdr:grpSp>
      <xdr:nvGrpSpPr>
        <xdr:cNvPr id="8" name="Agrupar 8">
          <a:hlinkClick xmlns:r="http://schemas.openxmlformats.org/officeDocument/2006/relationships" r:id="rId2"/>
        </xdr:cNvPr>
        <xdr:cNvGrpSpPr/>
      </xdr:nvGrpSpPr>
      <xdr:grpSpPr>
        <a:xfrm>
          <a:off x="7810500" y="845344"/>
          <a:ext cx="975713" cy="228582"/>
          <a:chOff x="7817675" y="768144"/>
          <a:chExt cx="918516" cy="249238"/>
        </a:xfrm>
      </xdr:grpSpPr>
      <xdr:sp macro="" textlink="">
        <xdr:nvSpPr>
          <xdr:cNvPr id="9" name="Retângulo Arredondado 9"/>
          <xdr:cNvSpPr/>
        </xdr:nvSpPr>
        <xdr:spPr>
          <a:xfrm>
            <a:off x="7817675" y="768144"/>
            <a:ext cx="918516" cy="249238"/>
          </a:xfrm>
          <a:prstGeom prst="roundRect">
            <a:avLst>
              <a:gd name="adj" fmla="val 9474"/>
            </a:avLst>
          </a:prstGeom>
          <a:solidFill>
            <a:srgbClr val="008228"/>
          </a:solidFill>
          <a:ln w="12700" cap="flat" cmpd="sng" algn="ctr">
            <a:noFill/>
            <a:prstDash val="solid"/>
            <a:miter lim="800000"/>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pt-BR" sz="900" b="1" i="0" u="none" strike="noStrike" kern="0" cap="none" spc="0" normalizeH="0" baseline="0" noProof="0">
                <a:ln>
                  <a:noFill/>
                </a:ln>
                <a:solidFill>
                  <a:srgbClr val="D7F83C"/>
                </a:solidFill>
                <a:effectLst/>
                <a:uLnTx/>
                <a:uFillTx/>
                <a:latin typeface="Arial" panose="020B0604020202020204" pitchFamily="34" charset="0"/>
                <a:ea typeface="+mn-ea"/>
                <a:cs typeface="Arial" panose="020B0604020202020204" pitchFamily="34" charset="0"/>
              </a:rPr>
              <a:t>SUMMARY</a:t>
            </a:r>
          </a:p>
        </xdr:txBody>
      </xdr:sp>
      <xdr:sp macro="" textlink="">
        <xdr:nvSpPr>
          <xdr:cNvPr id="10" name="Seta para a Direita 10"/>
          <xdr:cNvSpPr/>
        </xdr:nvSpPr>
        <xdr:spPr>
          <a:xfrm rot="10800000">
            <a:off x="7881924" y="811562"/>
            <a:ext cx="158316" cy="165212"/>
          </a:xfrm>
          <a:prstGeom prst="rightArrow">
            <a:avLst>
              <a:gd name="adj1" fmla="val 50000"/>
              <a:gd name="adj2" fmla="val 57948"/>
            </a:avLst>
          </a:prstGeom>
          <a:solidFill>
            <a:sysClr val="window" lastClr="FFFFFF"/>
          </a:solid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pt-BR" sz="1050" b="0" i="0" u="none" strike="noStrike" kern="0" cap="none" spc="0" normalizeH="0" baseline="0" noProof="0" smtClean="0">
              <a:ln>
                <a:noFill/>
              </a:ln>
              <a:solidFill>
                <a:sysClr val="window" lastClr="FFFFFF"/>
              </a:solidFill>
              <a:effectLst/>
              <a:uLnTx/>
              <a:uFillTx/>
              <a:latin typeface="Calibri" panose="020F0502020204030204"/>
              <a:ea typeface="+mn-ea"/>
              <a:cs typeface="+mn-cs"/>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16384</xdr:col>
      <xdr:colOff>48419</xdr:colOff>
      <xdr:row>5</xdr:row>
      <xdr:rowOff>71883</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668544" cy="1024383"/>
        </a:xfrm>
        <a:prstGeom prst="rect">
          <a:avLst/>
        </a:prstGeom>
      </xdr:spPr>
    </xdr:pic>
    <xdr:clientData/>
  </xdr:twoCellAnchor>
  <xdr:twoCellAnchor>
    <xdr:from>
      <xdr:col>5</xdr:col>
      <xdr:colOff>0</xdr:colOff>
      <xdr:row>4</xdr:row>
      <xdr:rowOff>0</xdr:rowOff>
    </xdr:from>
    <xdr:to>
      <xdr:col>5</xdr:col>
      <xdr:colOff>0</xdr:colOff>
      <xdr:row>5</xdr:row>
      <xdr:rowOff>14288</xdr:rowOff>
    </xdr:to>
    <xdr:grpSp>
      <xdr:nvGrpSpPr>
        <xdr:cNvPr id="3" name="Agrupar 4">
          <a:hlinkClick xmlns:r="http://schemas.openxmlformats.org/officeDocument/2006/relationships" r:id="rId2"/>
        </xdr:cNvPr>
        <xdr:cNvGrpSpPr/>
      </xdr:nvGrpSpPr>
      <xdr:grpSpPr>
        <a:xfrm>
          <a:off x="8608219" y="762000"/>
          <a:ext cx="0" cy="204788"/>
          <a:chOff x="7817675" y="768144"/>
          <a:chExt cx="918516" cy="249238"/>
        </a:xfrm>
      </xdr:grpSpPr>
      <xdr:sp macro="" textlink="">
        <xdr:nvSpPr>
          <xdr:cNvPr id="4" name="Retângulo Arredondado 5"/>
          <xdr:cNvSpPr/>
        </xdr:nvSpPr>
        <xdr:spPr>
          <a:xfrm>
            <a:off x="7817675" y="768144"/>
            <a:ext cx="918516" cy="249238"/>
          </a:xfrm>
          <a:prstGeom prst="roundRect">
            <a:avLst>
              <a:gd name="adj" fmla="val 9474"/>
            </a:avLst>
          </a:prstGeom>
          <a:solidFill>
            <a:srgbClr val="00822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pt-BR" sz="900" b="1">
                <a:solidFill>
                  <a:srgbClr val="D7F83C"/>
                </a:solidFill>
                <a:latin typeface="Arial" panose="020B0604020202020204" pitchFamily="34" charset="0"/>
                <a:cs typeface="Arial" panose="020B0604020202020204" pitchFamily="34" charset="0"/>
              </a:rPr>
              <a:t>VOLTAR</a:t>
            </a:r>
          </a:p>
        </xdr:txBody>
      </xdr:sp>
      <xdr:sp macro="" textlink="">
        <xdr:nvSpPr>
          <xdr:cNvPr id="5" name="Seta para a Direita 6"/>
          <xdr:cNvSpPr/>
        </xdr:nvSpPr>
        <xdr:spPr>
          <a:xfrm rot="10800000">
            <a:off x="7881924" y="811562"/>
            <a:ext cx="158316" cy="165212"/>
          </a:xfrm>
          <a:prstGeom prst="rightArrow">
            <a:avLst>
              <a:gd name="adj1" fmla="val 50000"/>
              <a:gd name="adj2" fmla="val 57948"/>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050"/>
          </a:p>
        </xdr:txBody>
      </xdr:sp>
    </xdr:grpSp>
    <xdr:clientData/>
  </xdr:twoCellAnchor>
  <xdr:twoCellAnchor>
    <xdr:from>
      <xdr:col>1</xdr:col>
      <xdr:colOff>0</xdr:colOff>
      <xdr:row>0</xdr:row>
      <xdr:rowOff>154781</xdr:rowOff>
    </xdr:from>
    <xdr:to>
      <xdr:col>5</xdr:col>
      <xdr:colOff>0</xdr:colOff>
      <xdr:row>3</xdr:row>
      <xdr:rowOff>130969</xdr:rowOff>
    </xdr:to>
    <xdr:sp macro="" textlink="">
      <xdr:nvSpPr>
        <xdr:cNvPr id="6" name="CaixaDeTexto 5"/>
        <xdr:cNvSpPr txBox="1"/>
      </xdr:nvSpPr>
      <xdr:spPr>
        <a:xfrm>
          <a:off x="809625" y="154781"/>
          <a:ext cx="7810500"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800">
              <a:solidFill>
                <a:srgbClr val="008228"/>
              </a:solidFill>
              <a:latin typeface="Arial Black" panose="020B0A04020102020204" pitchFamily="34" charset="0"/>
            </a:rPr>
            <a:t>1.5 ENERGY</a:t>
          </a:r>
          <a:r>
            <a:rPr lang="pt-BR" sz="1800" baseline="0">
              <a:solidFill>
                <a:srgbClr val="008228"/>
              </a:solidFill>
              <a:latin typeface="Arial Black" panose="020B0A04020102020204" pitchFamily="34" charset="0"/>
            </a:rPr>
            <a:t> PURCHASED FOR RESALE</a:t>
          </a:r>
          <a:endParaRPr lang="pt-BR" sz="1800">
            <a:solidFill>
              <a:srgbClr val="008228"/>
            </a:solidFill>
            <a:latin typeface="Arial Black" panose="020B0A04020102020204" pitchFamily="34" charset="0"/>
          </a:endParaRPr>
        </a:p>
      </xdr:txBody>
    </xdr:sp>
    <xdr:clientData/>
  </xdr:twoCellAnchor>
  <xdr:twoCellAnchor>
    <xdr:from>
      <xdr:col>3</xdr:col>
      <xdr:colOff>1584130</xdr:colOff>
      <xdr:row>3</xdr:row>
      <xdr:rowOff>154780</xdr:rowOff>
    </xdr:from>
    <xdr:to>
      <xdr:col>4</xdr:col>
      <xdr:colOff>952500</xdr:colOff>
      <xdr:row>5</xdr:row>
      <xdr:rowOff>2362</xdr:rowOff>
    </xdr:to>
    <xdr:grpSp>
      <xdr:nvGrpSpPr>
        <xdr:cNvPr id="10" name="Agrupar 8">
          <a:hlinkClick xmlns:r="http://schemas.openxmlformats.org/officeDocument/2006/relationships" r:id="rId2"/>
        </xdr:cNvPr>
        <xdr:cNvGrpSpPr/>
      </xdr:nvGrpSpPr>
      <xdr:grpSpPr>
        <a:xfrm>
          <a:off x="7608693" y="726280"/>
          <a:ext cx="975713" cy="228582"/>
          <a:chOff x="7817675" y="768144"/>
          <a:chExt cx="918516" cy="249238"/>
        </a:xfrm>
      </xdr:grpSpPr>
      <xdr:sp macro="" textlink="">
        <xdr:nvSpPr>
          <xdr:cNvPr id="11" name="Retângulo Arredondado 9"/>
          <xdr:cNvSpPr/>
        </xdr:nvSpPr>
        <xdr:spPr>
          <a:xfrm>
            <a:off x="7817675" y="768144"/>
            <a:ext cx="918516" cy="249238"/>
          </a:xfrm>
          <a:prstGeom prst="roundRect">
            <a:avLst>
              <a:gd name="adj" fmla="val 9474"/>
            </a:avLst>
          </a:prstGeom>
          <a:solidFill>
            <a:srgbClr val="008228"/>
          </a:solidFill>
          <a:ln w="12700" cap="flat" cmpd="sng" algn="ctr">
            <a:noFill/>
            <a:prstDash val="solid"/>
            <a:miter lim="800000"/>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pt-BR" sz="900" b="1" i="0" u="none" strike="noStrike" kern="0" cap="none" spc="0" normalizeH="0" baseline="0" noProof="0">
                <a:ln>
                  <a:noFill/>
                </a:ln>
                <a:solidFill>
                  <a:srgbClr val="D7F83C"/>
                </a:solidFill>
                <a:effectLst/>
                <a:uLnTx/>
                <a:uFillTx/>
                <a:latin typeface="Arial" panose="020B0604020202020204" pitchFamily="34" charset="0"/>
                <a:ea typeface="+mn-ea"/>
                <a:cs typeface="Arial" panose="020B0604020202020204" pitchFamily="34" charset="0"/>
              </a:rPr>
              <a:t>SUMMARY</a:t>
            </a:r>
          </a:p>
        </xdr:txBody>
      </xdr:sp>
      <xdr:sp macro="" textlink="">
        <xdr:nvSpPr>
          <xdr:cNvPr id="12" name="Seta para a Direita 10"/>
          <xdr:cNvSpPr/>
        </xdr:nvSpPr>
        <xdr:spPr>
          <a:xfrm rot="10800000">
            <a:off x="7881924" y="811562"/>
            <a:ext cx="158316" cy="165212"/>
          </a:xfrm>
          <a:prstGeom prst="rightArrow">
            <a:avLst>
              <a:gd name="adj1" fmla="val 50000"/>
              <a:gd name="adj2" fmla="val 57948"/>
            </a:avLst>
          </a:prstGeom>
          <a:solidFill>
            <a:sysClr val="window" lastClr="FFFFFF"/>
          </a:solid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pt-BR" sz="1050" b="0" i="0" u="none" strike="noStrike" kern="0" cap="none" spc="0" normalizeH="0" baseline="0" noProof="0" smtClean="0">
              <a:ln>
                <a:noFill/>
              </a:ln>
              <a:solidFill>
                <a:sysClr val="window" lastClr="FFFFFF"/>
              </a:solidFill>
              <a:effectLst/>
              <a:uLnTx/>
              <a:uFillTx/>
              <a:latin typeface="Calibri" panose="020F0502020204030204"/>
              <a:ea typeface="+mn-ea"/>
              <a:cs typeface="+mn-cs"/>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380999</xdr:colOff>
      <xdr:row>5</xdr:row>
      <xdr:rowOff>71883</xdr:rowOff>
    </xdr:to>
    <xdr:pic>
      <xdr:nvPicPr>
        <xdr:cNvPr id="3" name="Image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000999" cy="1119633"/>
        </a:xfrm>
        <a:prstGeom prst="rect">
          <a:avLst/>
        </a:prstGeom>
      </xdr:spPr>
    </xdr:pic>
    <xdr:clientData/>
  </xdr:twoCellAnchor>
  <xdr:twoCellAnchor>
    <xdr:from>
      <xdr:col>1</xdr:col>
      <xdr:colOff>523875</xdr:colOff>
      <xdr:row>1</xdr:row>
      <xdr:rowOff>57150</xdr:rowOff>
    </xdr:from>
    <xdr:to>
      <xdr:col>5</xdr:col>
      <xdr:colOff>1047750</xdr:colOff>
      <xdr:row>4</xdr:row>
      <xdr:rowOff>33338</xdr:rowOff>
    </xdr:to>
    <xdr:sp macro="" textlink="">
      <xdr:nvSpPr>
        <xdr:cNvPr id="4" name="CaixaDeTexto 3"/>
        <xdr:cNvSpPr txBox="1"/>
      </xdr:nvSpPr>
      <xdr:spPr>
        <a:xfrm>
          <a:off x="1452563" y="247650"/>
          <a:ext cx="5512593" cy="5953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2800">
              <a:solidFill>
                <a:srgbClr val="008228"/>
              </a:solidFill>
              <a:latin typeface="Arial Black" panose="020B0A04020102020204" pitchFamily="34" charset="0"/>
            </a:rPr>
            <a:t>1.6 ENERGY</a:t>
          </a:r>
          <a:r>
            <a:rPr lang="pt-BR" sz="2800" baseline="0">
              <a:solidFill>
                <a:srgbClr val="008228"/>
              </a:solidFill>
              <a:latin typeface="Arial Black" panose="020B0A04020102020204" pitchFamily="34" charset="0"/>
            </a:rPr>
            <a:t> LOSSES</a:t>
          </a:r>
          <a:endParaRPr lang="pt-BR" sz="2800">
            <a:solidFill>
              <a:srgbClr val="008228"/>
            </a:solidFill>
            <a:latin typeface="Arial Black" panose="020B0A04020102020204" pitchFamily="34" charset="0"/>
          </a:endParaRPr>
        </a:p>
      </xdr:txBody>
    </xdr:sp>
    <xdr:clientData/>
  </xdr:twoCellAnchor>
  <xdr:twoCellAnchor>
    <xdr:from>
      <xdr:col>0</xdr:col>
      <xdr:colOff>750095</xdr:colOff>
      <xdr:row>36</xdr:row>
      <xdr:rowOff>0</xdr:rowOff>
    </xdr:from>
    <xdr:to>
      <xdr:col>5</xdr:col>
      <xdr:colOff>119063</xdr:colOff>
      <xdr:row>37</xdr:row>
      <xdr:rowOff>74765</xdr:rowOff>
    </xdr:to>
    <xdr:sp macro="" textlink="">
      <xdr:nvSpPr>
        <xdr:cNvPr id="9" name="Retângulo 8"/>
        <xdr:cNvSpPr/>
      </xdr:nvSpPr>
      <xdr:spPr>
        <a:xfrm>
          <a:off x="750095" y="6941344"/>
          <a:ext cx="5286374" cy="265265"/>
        </a:xfrm>
        <a:prstGeom prst="rect">
          <a:avLst/>
        </a:prstGeom>
      </xdr:spPr>
      <xdr:txBody>
        <a:bodyPr wrap="square">
          <a:spAutoFit/>
        </a:bodyPr>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285750" indent="-285750">
            <a:buFont typeface="Arial" panose="020B0604020202020204" pitchFamily="34" charset="0"/>
            <a:buChar char="•"/>
          </a:pPr>
          <a:r>
            <a:rPr lang="pt-BR" sz="1100">
              <a:solidFill>
                <a:schemeClr val="tx1">
                  <a:lumMod val="65000"/>
                  <a:lumOff val="35000"/>
                </a:schemeClr>
              </a:solidFill>
              <a:latin typeface="Century Gothic" panose="020B0502020202020204" pitchFamily="34" charset="0"/>
            </a:rPr>
            <a:t>12 months (moving window, April 2020 – March 2021).</a:t>
          </a:r>
        </a:p>
      </xdr:txBody>
    </xdr:sp>
    <xdr:clientData/>
  </xdr:twoCellAnchor>
  <xdr:twoCellAnchor editAs="oneCell">
    <xdr:from>
      <xdr:col>0</xdr:col>
      <xdr:colOff>797718</xdr:colOff>
      <xdr:row>12</xdr:row>
      <xdr:rowOff>107157</xdr:rowOff>
    </xdr:from>
    <xdr:to>
      <xdr:col>6</xdr:col>
      <xdr:colOff>181783</xdr:colOff>
      <xdr:row>35</xdr:row>
      <xdr:rowOff>35719</xdr:rowOff>
    </xdr:to>
    <xdr:pic>
      <xdr:nvPicPr>
        <xdr:cNvPr id="14" name="Imagem 13"/>
        <xdr:cNvPicPr>
          <a:picLocks noChangeAspect="1"/>
        </xdr:cNvPicPr>
      </xdr:nvPicPr>
      <xdr:blipFill>
        <a:blip xmlns:r="http://schemas.openxmlformats.org/officeDocument/2006/relationships" r:embed="rId2"/>
        <a:stretch>
          <a:fillRect/>
        </a:stretch>
      </xdr:blipFill>
      <xdr:spPr>
        <a:xfrm>
          <a:off x="797718" y="2476501"/>
          <a:ext cx="6420659" cy="4310062"/>
        </a:xfrm>
        <a:prstGeom prst="rect">
          <a:avLst/>
        </a:prstGeom>
      </xdr:spPr>
    </xdr:pic>
    <xdr:clientData/>
  </xdr:twoCellAnchor>
  <xdr:twoCellAnchor>
    <xdr:from>
      <xdr:col>5</xdr:col>
      <xdr:colOff>1059657</xdr:colOff>
      <xdr:row>4</xdr:row>
      <xdr:rowOff>11906</xdr:rowOff>
    </xdr:from>
    <xdr:to>
      <xdr:col>7</xdr:col>
      <xdr:colOff>332776</xdr:colOff>
      <xdr:row>5</xdr:row>
      <xdr:rowOff>2363</xdr:rowOff>
    </xdr:to>
    <xdr:grpSp>
      <xdr:nvGrpSpPr>
        <xdr:cNvPr id="17" name="Agrupar 8">
          <a:hlinkClick xmlns:r="http://schemas.openxmlformats.org/officeDocument/2006/relationships" r:id="rId3"/>
        </xdr:cNvPr>
        <xdr:cNvGrpSpPr/>
      </xdr:nvGrpSpPr>
      <xdr:grpSpPr>
        <a:xfrm>
          <a:off x="6977063" y="821531"/>
          <a:ext cx="975713" cy="228582"/>
          <a:chOff x="7817675" y="768144"/>
          <a:chExt cx="918516" cy="249238"/>
        </a:xfrm>
      </xdr:grpSpPr>
      <xdr:sp macro="" textlink="">
        <xdr:nvSpPr>
          <xdr:cNvPr id="18" name="Retângulo Arredondado 9"/>
          <xdr:cNvSpPr/>
        </xdr:nvSpPr>
        <xdr:spPr>
          <a:xfrm>
            <a:off x="7817675" y="768144"/>
            <a:ext cx="918516" cy="249238"/>
          </a:xfrm>
          <a:prstGeom prst="roundRect">
            <a:avLst>
              <a:gd name="adj" fmla="val 9474"/>
            </a:avLst>
          </a:prstGeom>
          <a:solidFill>
            <a:srgbClr val="008228"/>
          </a:solidFill>
          <a:ln w="12700" cap="flat" cmpd="sng" algn="ctr">
            <a:noFill/>
            <a:prstDash val="solid"/>
            <a:miter lim="800000"/>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pt-BR" sz="900" b="1" i="0" u="none" strike="noStrike" kern="0" cap="none" spc="0" normalizeH="0" baseline="0" noProof="0">
                <a:ln>
                  <a:noFill/>
                </a:ln>
                <a:solidFill>
                  <a:srgbClr val="D7F83C"/>
                </a:solidFill>
                <a:effectLst/>
                <a:uLnTx/>
                <a:uFillTx/>
                <a:latin typeface="Arial" panose="020B0604020202020204" pitchFamily="34" charset="0"/>
                <a:ea typeface="+mn-ea"/>
                <a:cs typeface="Arial" panose="020B0604020202020204" pitchFamily="34" charset="0"/>
              </a:rPr>
              <a:t>SUMMARY</a:t>
            </a:r>
          </a:p>
        </xdr:txBody>
      </xdr:sp>
      <xdr:sp macro="" textlink="">
        <xdr:nvSpPr>
          <xdr:cNvPr id="19" name="Seta para a Direita 10"/>
          <xdr:cNvSpPr/>
        </xdr:nvSpPr>
        <xdr:spPr>
          <a:xfrm rot="10800000">
            <a:off x="7881924" y="811562"/>
            <a:ext cx="158316" cy="165212"/>
          </a:xfrm>
          <a:prstGeom prst="rightArrow">
            <a:avLst>
              <a:gd name="adj1" fmla="val 50000"/>
              <a:gd name="adj2" fmla="val 57948"/>
            </a:avLst>
          </a:prstGeom>
          <a:solidFill>
            <a:sysClr val="window" lastClr="FFFFFF"/>
          </a:solid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pt-BR" sz="1050" b="0" i="0" u="none" strike="noStrike" kern="0" cap="none" spc="0" normalizeH="0" baseline="0" noProof="0" smtClean="0">
              <a:ln>
                <a:noFill/>
              </a:ln>
              <a:solidFill>
                <a:sysClr val="window" lastClr="FFFFFF"/>
              </a:solidFill>
              <a:effectLst/>
              <a:uLnTx/>
              <a:uFillTx/>
              <a:latin typeface="Calibri" panose="020F0502020204030204"/>
              <a:ea typeface="+mn-ea"/>
              <a:cs typeface="+mn-cs"/>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619919</xdr:colOff>
      <xdr:row>5</xdr:row>
      <xdr:rowOff>109983</xdr:rowOff>
    </xdr:to>
    <xdr:pic>
      <xdr:nvPicPr>
        <xdr:cNvPr id="3" name="Image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061450" cy="1094233"/>
        </a:xfrm>
        <a:prstGeom prst="rect">
          <a:avLst/>
        </a:prstGeom>
      </xdr:spPr>
    </xdr:pic>
    <xdr:clientData/>
  </xdr:twoCellAnchor>
  <xdr:twoCellAnchor>
    <xdr:from>
      <xdr:col>1</xdr:col>
      <xdr:colOff>19050</xdr:colOff>
      <xdr:row>1</xdr:row>
      <xdr:rowOff>44450</xdr:rowOff>
    </xdr:from>
    <xdr:to>
      <xdr:col>11</xdr:col>
      <xdr:colOff>0</xdr:colOff>
      <xdr:row>4</xdr:row>
      <xdr:rowOff>33338</xdr:rowOff>
    </xdr:to>
    <xdr:sp macro="" textlink="">
      <xdr:nvSpPr>
        <xdr:cNvPr id="4" name="CaixaDeTexto 3"/>
        <xdr:cNvSpPr txBox="1"/>
      </xdr:nvSpPr>
      <xdr:spPr>
        <a:xfrm>
          <a:off x="1803400" y="241300"/>
          <a:ext cx="7245350" cy="579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2800">
              <a:solidFill>
                <a:srgbClr val="008228"/>
              </a:solidFill>
              <a:latin typeface="Arial Black" panose="020B0A04020102020204" pitchFamily="34" charset="0"/>
            </a:rPr>
            <a:t>1.7 DECi and FECi</a:t>
          </a:r>
        </a:p>
      </xdr:txBody>
    </xdr:sp>
    <xdr:clientData/>
  </xdr:twoCellAnchor>
  <xdr:twoCellAnchor>
    <xdr:from>
      <xdr:col>0</xdr:col>
      <xdr:colOff>1488282</xdr:colOff>
      <xdr:row>13</xdr:row>
      <xdr:rowOff>130968</xdr:rowOff>
    </xdr:from>
    <xdr:to>
      <xdr:col>7</xdr:col>
      <xdr:colOff>833437</xdr:colOff>
      <xdr:row>14</xdr:row>
      <xdr:rowOff>193827</xdr:rowOff>
    </xdr:to>
    <xdr:sp macro="" textlink="">
      <xdr:nvSpPr>
        <xdr:cNvPr id="8" name="Retângulo 7"/>
        <xdr:cNvSpPr/>
      </xdr:nvSpPr>
      <xdr:spPr>
        <a:xfrm>
          <a:off x="1488282" y="3512343"/>
          <a:ext cx="5286374" cy="265265"/>
        </a:xfrm>
        <a:prstGeom prst="rect">
          <a:avLst/>
        </a:prstGeom>
      </xdr:spPr>
      <xdr:txBody>
        <a:bodyPr wrap="square">
          <a:spAutoFit/>
        </a:bodyPr>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285750" indent="-285750">
            <a:buFont typeface="Arial" panose="020B0604020202020204" pitchFamily="34" charset="0"/>
            <a:buChar char="•"/>
          </a:pPr>
          <a:r>
            <a:rPr lang="pt-BR" sz="1100">
              <a:solidFill>
                <a:schemeClr val="tx1">
                  <a:lumMod val="65000"/>
                  <a:lumOff val="35000"/>
                </a:schemeClr>
              </a:solidFill>
              <a:latin typeface="Century Gothic" panose="020B0502020202020204" pitchFamily="34" charset="0"/>
            </a:rPr>
            <a:t>Averages for 12 months (moving window, April 2020 – March 2021).</a:t>
          </a:r>
        </a:p>
      </xdr:txBody>
    </xdr:sp>
    <xdr:clientData/>
  </xdr:twoCellAnchor>
  <xdr:twoCellAnchor>
    <xdr:from>
      <xdr:col>9</xdr:col>
      <xdr:colOff>202407</xdr:colOff>
      <xdr:row>4</xdr:row>
      <xdr:rowOff>23812</xdr:rowOff>
    </xdr:from>
    <xdr:to>
      <xdr:col>10</xdr:col>
      <xdr:colOff>570902</xdr:colOff>
      <xdr:row>5</xdr:row>
      <xdr:rowOff>49988</xdr:rowOff>
    </xdr:to>
    <xdr:grpSp>
      <xdr:nvGrpSpPr>
        <xdr:cNvPr id="9" name="Agrupar 8">
          <a:hlinkClick xmlns:r="http://schemas.openxmlformats.org/officeDocument/2006/relationships" r:id="rId2"/>
        </xdr:cNvPr>
        <xdr:cNvGrpSpPr/>
      </xdr:nvGrpSpPr>
      <xdr:grpSpPr>
        <a:xfrm>
          <a:off x="7608095" y="833437"/>
          <a:ext cx="975713" cy="228582"/>
          <a:chOff x="7817675" y="768144"/>
          <a:chExt cx="918516" cy="249238"/>
        </a:xfrm>
      </xdr:grpSpPr>
      <xdr:sp macro="" textlink="">
        <xdr:nvSpPr>
          <xdr:cNvPr id="10" name="Retângulo Arredondado 9"/>
          <xdr:cNvSpPr/>
        </xdr:nvSpPr>
        <xdr:spPr>
          <a:xfrm>
            <a:off x="7817675" y="768144"/>
            <a:ext cx="918516" cy="249238"/>
          </a:xfrm>
          <a:prstGeom prst="roundRect">
            <a:avLst>
              <a:gd name="adj" fmla="val 9474"/>
            </a:avLst>
          </a:prstGeom>
          <a:solidFill>
            <a:srgbClr val="008228"/>
          </a:solidFill>
          <a:ln w="12700" cap="flat" cmpd="sng" algn="ctr">
            <a:noFill/>
            <a:prstDash val="solid"/>
            <a:miter lim="800000"/>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pt-BR" sz="900" b="1" i="0" u="none" strike="noStrike" kern="0" cap="none" spc="0" normalizeH="0" baseline="0" noProof="0">
                <a:ln>
                  <a:noFill/>
                </a:ln>
                <a:solidFill>
                  <a:srgbClr val="D7F83C"/>
                </a:solidFill>
                <a:effectLst/>
                <a:uLnTx/>
                <a:uFillTx/>
                <a:latin typeface="Arial" panose="020B0604020202020204" pitchFamily="34" charset="0"/>
                <a:ea typeface="+mn-ea"/>
                <a:cs typeface="Arial" panose="020B0604020202020204" pitchFamily="34" charset="0"/>
              </a:rPr>
              <a:t>SUMMARY</a:t>
            </a:r>
          </a:p>
        </xdr:txBody>
      </xdr:sp>
      <xdr:sp macro="" textlink="">
        <xdr:nvSpPr>
          <xdr:cNvPr id="11" name="Seta para a Direita 10"/>
          <xdr:cNvSpPr/>
        </xdr:nvSpPr>
        <xdr:spPr>
          <a:xfrm rot="10800000">
            <a:off x="7881924" y="811562"/>
            <a:ext cx="158316" cy="165212"/>
          </a:xfrm>
          <a:prstGeom prst="rightArrow">
            <a:avLst>
              <a:gd name="adj1" fmla="val 50000"/>
              <a:gd name="adj2" fmla="val 57948"/>
            </a:avLst>
          </a:prstGeom>
          <a:solidFill>
            <a:sysClr val="window" lastClr="FFFFFF"/>
          </a:solid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pt-BR" sz="1050" b="0" i="0" u="none" strike="noStrike" kern="0" cap="none" spc="0" normalizeH="0" baseline="0" noProof="0" smtClean="0">
              <a:ln>
                <a:noFill/>
              </a:ln>
              <a:solidFill>
                <a:sysClr val="window" lastClr="FFFFFF"/>
              </a:solidFill>
              <a:effectLst/>
              <a:uLnTx/>
              <a:uFillTx/>
              <a:latin typeface="Calibri" panose="020F0502020204030204"/>
              <a:ea typeface="+mn-ea"/>
              <a:cs typeface="+mn-cs"/>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0</xdr:colOff>
      <xdr:row>5</xdr:row>
      <xdr:rowOff>181420</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877300" cy="1133920"/>
        </a:xfrm>
        <a:prstGeom prst="rect">
          <a:avLst/>
        </a:prstGeom>
      </xdr:spPr>
    </xdr:pic>
    <xdr:clientData/>
  </xdr:twoCellAnchor>
  <xdr:twoCellAnchor>
    <xdr:from>
      <xdr:col>1</xdr:col>
      <xdr:colOff>1530349</xdr:colOff>
      <xdr:row>1</xdr:row>
      <xdr:rowOff>15874</xdr:rowOff>
    </xdr:from>
    <xdr:to>
      <xdr:col>9</xdr:col>
      <xdr:colOff>0</xdr:colOff>
      <xdr:row>6</xdr:row>
      <xdr:rowOff>95250</xdr:rowOff>
    </xdr:to>
    <xdr:sp macro="" textlink="">
      <xdr:nvSpPr>
        <xdr:cNvPr id="3" name="CaixaDeTexto 2"/>
        <xdr:cNvSpPr txBox="1"/>
      </xdr:nvSpPr>
      <xdr:spPr>
        <a:xfrm>
          <a:off x="1806574" y="206374"/>
          <a:ext cx="6022976" cy="1031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800">
              <a:solidFill>
                <a:srgbClr val="008228"/>
              </a:solidFill>
              <a:latin typeface="Arial Black" panose="020B0A04020102020204" pitchFamily="34" charset="0"/>
            </a:rPr>
            <a:t>1.8 RECEIVABLES COLLECTION INDEX </a:t>
          </a:r>
          <a:r>
            <a:rPr lang="pt-BR" sz="1800" baseline="0">
              <a:solidFill>
                <a:srgbClr val="008228"/>
              </a:solidFill>
              <a:latin typeface="Arial Black" panose="020B0A04020102020204" pitchFamily="34" charset="0"/>
            </a:rPr>
            <a:t/>
          </a:r>
          <a:br>
            <a:rPr lang="pt-BR" sz="1800" baseline="0">
              <a:solidFill>
                <a:srgbClr val="008228"/>
              </a:solidFill>
              <a:latin typeface="Arial Black" panose="020B0A04020102020204" pitchFamily="34" charset="0"/>
            </a:rPr>
          </a:br>
          <a:r>
            <a:rPr lang="pt-BR" sz="1600" baseline="0">
              <a:solidFill>
                <a:srgbClr val="008228"/>
              </a:solidFill>
              <a:latin typeface="Arial Black" panose="020B0A04020102020204" pitchFamily="34" charset="0"/>
            </a:rPr>
            <a:t>(Collection/Billing) % - 12 month moving average</a:t>
          </a:r>
          <a:endParaRPr lang="pt-BR" sz="1600">
            <a:solidFill>
              <a:srgbClr val="008228"/>
            </a:solidFill>
            <a:latin typeface="Arial Black" panose="020B0A04020102020204" pitchFamily="34" charset="0"/>
          </a:endParaRPr>
        </a:p>
      </xdr:txBody>
    </xdr:sp>
    <xdr:clientData/>
  </xdr:twoCellAnchor>
  <xdr:twoCellAnchor editAs="oneCell">
    <xdr:from>
      <xdr:col>2</xdr:col>
      <xdr:colOff>59532</xdr:colOff>
      <xdr:row>7</xdr:row>
      <xdr:rowOff>107156</xdr:rowOff>
    </xdr:from>
    <xdr:to>
      <xdr:col>7</xdr:col>
      <xdr:colOff>785813</xdr:colOff>
      <xdr:row>38</xdr:row>
      <xdr:rowOff>164553</xdr:rowOff>
    </xdr:to>
    <xdr:pic>
      <xdr:nvPicPr>
        <xdr:cNvPr id="8" name="Imagem 7"/>
        <xdr:cNvPicPr>
          <a:picLocks noChangeAspect="1"/>
        </xdr:cNvPicPr>
      </xdr:nvPicPr>
      <xdr:blipFill>
        <a:blip xmlns:r="http://schemas.openxmlformats.org/officeDocument/2006/relationships" r:embed="rId2"/>
        <a:stretch>
          <a:fillRect/>
        </a:stretch>
      </xdr:blipFill>
      <xdr:spPr>
        <a:xfrm>
          <a:off x="2214563" y="1440656"/>
          <a:ext cx="4905375" cy="5962897"/>
        </a:xfrm>
        <a:prstGeom prst="rect">
          <a:avLst/>
        </a:prstGeom>
      </xdr:spPr>
    </xdr:pic>
    <xdr:clientData/>
  </xdr:twoCellAnchor>
  <xdr:twoCellAnchor>
    <xdr:from>
      <xdr:col>9</xdr:col>
      <xdr:colOff>11906</xdr:colOff>
      <xdr:row>4</xdr:row>
      <xdr:rowOff>83344</xdr:rowOff>
    </xdr:from>
    <xdr:to>
      <xdr:col>10</xdr:col>
      <xdr:colOff>356587</xdr:colOff>
      <xdr:row>5</xdr:row>
      <xdr:rowOff>121426</xdr:rowOff>
    </xdr:to>
    <xdr:grpSp>
      <xdr:nvGrpSpPr>
        <xdr:cNvPr id="9" name="Agrupar 8">
          <a:hlinkClick xmlns:r="http://schemas.openxmlformats.org/officeDocument/2006/relationships" r:id="rId3"/>
        </xdr:cNvPr>
        <xdr:cNvGrpSpPr/>
      </xdr:nvGrpSpPr>
      <xdr:grpSpPr>
        <a:xfrm>
          <a:off x="7834312" y="845344"/>
          <a:ext cx="975713" cy="228582"/>
          <a:chOff x="7817675" y="768144"/>
          <a:chExt cx="918516" cy="249238"/>
        </a:xfrm>
      </xdr:grpSpPr>
      <xdr:sp macro="" textlink="">
        <xdr:nvSpPr>
          <xdr:cNvPr id="10" name="Retângulo Arredondado 9"/>
          <xdr:cNvSpPr/>
        </xdr:nvSpPr>
        <xdr:spPr>
          <a:xfrm>
            <a:off x="7817675" y="768144"/>
            <a:ext cx="918516" cy="249238"/>
          </a:xfrm>
          <a:prstGeom prst="roundRect">
            <a:avLst>
              <a:gd name="adj" fmla="val 9474"/>
            </a:avLst>
          </a:prstGeom>
          <a:solidFill>
            <a:srgbClr val="008228"/>
          </a:solidFill>
          <a:ln w="12700" cap="flat" cmpd="sng" algn="ctr">
            <a:noFill/>
            <a:prstDash val="solid"/>
            <a:miter lim="800000"/>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pt-BR" sz="900" b="1" i="0" u="none" strike="noStrike" kern="0" cap="none" spc="0" normalizeH="0" baseline="0" noProof="0">
                <a:ln>
                  <a:noFill/>
                </a:ln>
                <a:solidFill>
                  <a:srgbClr val="D7F83C"/>
                </a:solidFill>
                <a:effectLst/>
                <a:uLnTx/>
                <a:uFillTx/>
                <a:latin typeface="Arial" panose="020B0604020202020204" pitchFamily="34" charset="0"/>
                <a:ea typeface="+mn-ea"/>
                <a:cs typeface="Arial" panose="020B0604020202020204" pitchFamily="34" charset="0"/>
              </a:rPr>
              <a:t>SUMMARY</a:t>
            </a:r>
          </a:p>
        </xdr:txBody>
      </xdr:sp>
      <xdr:sp macro="" textlink="">
        <xdr:nvSpPr>
          <xdr:cNvPr id="11" name="Seta para a Direita 10"/>
          <xdr:cNvSpPr/>
        </xdr:nvSpPr>
        <xdr:spPr>
          <a:xfrm rot="10800000">
            <a:off x="7881924" y="811562"/>
            <a:ext cx="158316" cy="165212"/>
          </a:xfrm>
          <a:prstGeom prst="rightArrow">
            <a:avLst>
              <a:gd name="adj1" fmla="val 50000"/>
              <a:gd name="adj2" fmla="val 57948"/>
            </a:avLst>
          </a:prstGeom>
          <a:solidFill>
            <a:sysClr val="window" lastClr="FFFFFF"/>
          </a:solid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pt-BR" sz="1050" b="0" i="0" u="none" strike="noStrike" kern="0" cap="none" spc="0" normalizeH="0" baseline="0" noProof="0" smtClean="0">
              <a:ln>
                <a:noFill/>
              </a:ln>
              <a:solidFill>
                <a:sysClr val="window" lastClr="FFFFFF"/>
              </a:solidFill>
              <a:effectLst/>
              <a:uLnTx/>
              <a:uFillTx/>
              <a:latin typeface="Calibri" panose="020F0502020204030204"/>
              <a:ea typeface="+mn-ea"/>
              <a:cs typeface="+mn-cs"/>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c055894\AppData\Local\Microsoft\Windows\INetCache\Content.Outlook\Y1YZNJJ9\teste_atualizado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ESTATISTICA\Balanco_Energia_PCAR\2020\Balan&#231;o%20de%20Energia%20El&#233;trica_2020_200506.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Plan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ol pot inst"/>
      <sheetName val="Evol GF"/>
      <sheetName val="16032020"/>
      <sheetName val="10022020"/>
      <sheetName val="resumo"/>
      <sheetName val="06122019"/>
      <sheetName val="21082019"/>
      <sheetName val="23072019"/>
      <sheetName val="05062019"/>
      <sheetName val="01052019"/>
      <sheetName val="11012019"/>
      <sheetName val="31122018 (2)"/>
      <sheetName val="31122017 (2)"/>
      <sheetName val="31122018"/>
      <sheetName val="20122018"/>
      <sheetName val="28112018"/>
      <sheetName val="01082018"/>
      <sheetName val="01062018"/>
      <sheetName val="01032018"/>
      <sheetName val="01012018"/>
      <sheetName val="01122017"/>
      <sheetName val="30102017"/>
      <sheetName val="27092017"/>
      <sheetName val="08092017"/>
      <sheetName val="19072017"/>
      <sheetName val="20042017"/>
      <sheetName val="31032017"/>
      <sheetName val="20F (3)"/>
      <sheetName val="31122016"/>
      <sheetName val="04112016"/>
      <sheetName val="05082016"/>
      <sheetName val="29062016"/>
      <sheetName val="18062016"/>
      <sheetName val="19052016"/>
      <sheetName val="28042016"/>
      <sheetName val="20042016"/>
      <sheetName val="13012016"/>
      <sheetName val="06012016"/>
      <sheetName val="01082015"/>
      <sheetName val="04032015"/>
      <sheetName val="27022015"/>
      <sheetName val="31122014"/>
      <sheetName val="14122014"/>
      <sheetName val="Power View2"/>
      <sheetName val="referência"/>
      <sheetName val="20F (2)"/>
      <sheetName val="20F"/>
      <sheetName val="Dow Jones 2018"/>
      <sheetName val="teste_atualizado1"/>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ARMES"/>
      <sheetName val="Confere"/>
      <sheetName val="Configurações"/>
      <sheetName val="RESUMO 20F (Sem Cruzamento)"/>
      <sheetName val="Infograma"/>
      <sheetName val="RESUMO 20F"/>
      <sheetName val="PlanejamentoC&amp;V"/>
      <sheetName val="CEMIG HOLDING_APENAS_INTEGRAIS"/>
      <sheetName val="EnergiaSecundaria"/>
      <sheetName val="SazoCCEAR"/>
      <sheetName val="Dados_PC-PM"/>
      <sheetName val="CEMIG D"/>
      <sheetName val="CEMIG G"/>
      <sheetName val="CEMIG_Conv"/>
      <sheetName val="CEMIG_I0"/>
      <sheetName val="CEMIG_I1"/>
      <sheetName val="CEMIG_I5"/>
      <sheetName val="CEMIG_I8"/>
      <sheetName val="CEMIG_2I5"/>
      <sheetName val="CEMIG PCH G"/>
      <sheetName val="CEMIG PCH I1"/>
      <sheetName val="CEMIG PCH I5"/>
      <sheetName val="HORIZONTES G"/>
      <sheetName val="HORIZONTES I1 G"/>
      <sheetName val="HORIZONTES I5 G"/>
      <sheetName val="ROSAL G"/>
      <sheetName val="SA CARVALHO G"/>
      <sheetName val="SPE G"/>
      <sheetName val="SPE TRES MARIAS"/>
      <sheetName val="SPE CAMARGOS"/>
      <sheetName val="SPE ITUTINGA"/>
      <sheetName val="SPE SALTO GRANDE"/>
      <sheetName val="SPE GERA LESTE"/>
      <sheetName val="SPE GERA OESTE"/>
      <sheetName val="SPE GERA SUL"/>
    </sheetNames>
    <sheetDataSet>
      <sheetData sheetId="0"/>
      <sheetData sheetId="1"/>
      <sheetData sheetId="2"/>
      <sheetData sheetId="3"/>
      <sheetData sheetId="4">
        <row r="5">
          <cell r="F5">
            <v>18694.665165014998</v>
          </cell>
        </row>
        <row r="18">
          <cell r="C18">
            <v>1445.1022113669999</v>
          </cell>
        </row>
        <row r="19">
          <cell r="I19">
            <v>4380.7800386700001</v>
          </cell>
        </row>
        <row r="20">
          <cell r="C20">
            <v>4288.7150071690012</v>
          </cell>
        </row>
        <row r="24">
          <cell r="C24">
            <v>4463.2265683189989</v>
          </cell>
        </row>
        <row r="26">
          <cell r="C26">
            <v>4414.240064824</v>
          </cell>
        </row>
        <row r="28">
          <cell r="C28">
            <v>271.23089400000003</v>
          </cell>
        </row>
        <row r="30">
          <cell r="C30">
            <v>1833.2179720080001</v>
          </cell>
        </row>
        <row r="32">
          <cell r="C32">
            <v>188.159479</v>
          </cell>
        </row>
        <row r="34">
          <cell r="C34">
            <v>139.275374</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s>
    <sheetDataSet>
      <sheetData sheetId="0" refreshError="1"/>
    </sheetDataSet>
  </externalBook>
</externalLink>
</file>

<file path=xl/tables/table1.xml><?xml version="1.0" encoding="utf-8"?>
<table xmlns="http://schemas.openxmlformats.org/spreadsheetml/2006/main" id="1" name="Tabela1" displayName="Tabela1" ref="B7:D12" totalsRowShown="0" headerRowDxfId="45">
  <tableColumns count="3">
    <tableColumn id="1" name="Year" dataDxfId="44"/>
    <tableColumn id="2" name="Limit" dataDxfId="43" dataCellStyle="Vírgula"/>
    <tableColumn id="3" name="DECi" dataDxfId="42" dataCellStyle="Vírgula"/>
  </tableColumns>
  <tableStyleInfo showFirstColumn="0" showLastColumn="0" showRowStripes="1" showColumnStripes="0"/>
</table>
</file>

<file path=xl/tables/table2.xml><?xml version="1.0" encoding="utf-8"?>
<table xmlns="http://schemas.openxmlformats.org/spreadsheetml/2006/main" id="2" name="Tabela14" displayName="Tabela14" ref="F7:H13" totalsRowShown="0" headerRowDxfId="41">
  <tableColumns count="3">
    <tableColumn id="1" name="Year" dataDxfId="40"/>
    <tableColumn id="2" name="Limit" dataDxfId="39" dataCellStyle="Vírgula"/>
    <tableColumn id="3" name="FECi" dataDxfId="38" dataCellStyle="Vírgula"/>
  </tableColumns>
  <tableStyleInfo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tabSelected="1" zoomScale="80" zoomScaleNormal="80" workbookViewId="0"/>
  </sheetViews>
  <sheetFormatPr defaultColWidth="0" defaultRowHeight="15" zeroHeight="1" x14ac:dyDescent="0.25"/>
  <cols>
    <col min="1" max="12" width="8.7109375" style="1" customWidth="1"/>
    <col min="13" max="15" width="8.7109375" style="1" hidden="1" customWidth="1"/>
    <col min="16" max="16384" width="8.7109375" style="1" hidden="1"/>
  </cols>
  <sheetData>
    <row r="1" spans="13:15" x14ac:dyDescent="0.25">
      <c r="M1" s="126"/>
      <c r="N1" s="126"/>
      <c r="O1" s="126"/>
    </row>
    <row r="2" spans="13:15" x14ac:dyDescent="0.25">
      <c r="M2" s="126"/>
      <c r="N2" s="126"/>
      <c r="O2" s="126"/>
    </row>
    <row r="3" spans="13:15" x14ac:dyDescent="0.25">
      <c r="M3" s="126"/>
      <c r="N3" s="126"/>
      <c r="O3" s="126"/>
    </row>
    <row r="4" spans="13:15" x14ac:dyDescent="0.25">
      <c r="M4" s="126"/>
      <c r="N4" s="126"/>
      <c r="O4" s="126"/>
    </row>
    <row r="5" spans="13:15" x14ac:dyDescent="0.25">
      <c r="M5" s="126"/>
      <c r="N5" s="126"/>
      <c r="O5" s="126"/>
    </row>
    <row r="6" spans="13:15" x14ac:dyDescent="0.25">
      <c r="M6" s="126"/>
      <c r="N6" s="126"/>
      <c r="O6" s="126"/>
    </row>
    <row r="7" spans="13:15" x14ac:dyDescent="0.25">
      <c r="M7" s="126"/>
      <c r="N7" s="126"/>
      <c r="O7" s="126"/>
    </row>
    <row r="8" spans="13:15" x14ac:dyDescent="0.25">
      <c r="M8" s="126"/>
      <c r="N8" s="126"/>
      <c r="O8" s="126"/>
    </row>
    <row r="9" spans="13:15" x14ac:dyDescent="0.25">
      <c r="M9" s="126"/>
      <c r="N9" s="126"/>
      <c r="O9" s="126"/>
    </row>
    <row r="10" spans="13:15" x14ac:dyDescent="0.25">
      <c r="M10" s="126"/>
      <c r="N10" s="126"/>
      <c r="O10" s="126"/>
    </row>
    <row r="11" spans="13:15" x14ac:dyDescent="0.25">
      <c r="M11" s="126"/>
      <c r="N11" s="126"/>
      <c r="O11" s="126"/>
    </row>
    <row r="12" spans="13:15" x14ac:dyDescent="0.25">
      <c r="M12" s="126"/>
      <c r="N12" s="126"/>
      <c r="O12" s="126"/>
    </row>
    <row r="13" spans="13:15" x14ac:dyDescent="0.25">
      <c r="M13" s="126"/>
      <c r="N13" s="126"/>
      <c r="O13" s="126"/>
    </row>
    <row r="14" spans="13:15" x14ac:dyDescent="0.25">
      <c r="M14" s="126"/>
      <c r="N14" s="126"/>
      <c r="O14" s="126"/>
    </row>
    <row r="15" spans="13:15" x14ac:dyDescent="0.25">
      <c r="M15" s="126"/>
      <c r="N15" s="126"/>
      <c r="O15" s="126"/>
    </row>
    <row r="16" spans="13:15" x14ac:dyDescent="0.25">
      <c r="M16" s="126"/>
      <c r="N16" s="126"/>
      <c r="O16" s="126"/>
    </row>
    <row r="17" spans="13:15" x14ac:dyDescent="0.25">
      <c r="M17" s="126"/>
      <c r="N17" s="126"/>
      <c r="O17" s="126"/>
    </row>
    <row r="18" spans="13:15" x14ac:dyDescent="0.25">
      <c r="M18" s="126"/>
      <c r="N18" s="126"/>
      <c r="O18" s="126"/>
    </row>
    <row r="19" spans="13:15" x14ac:dyDescent="0.25">
      <c r="M19" s="126"/>
      <c r="N19" s="126"/>
      <c r="O19" s="126"/>
    </row>
    <row r="20" spans="13:15" x14ac:dyDescent="0.25">
      <c r="M20" s="126"/>
      <c r="N20" s="126"/>
      <c r="O20" s="126"/>
    </row>
    <row r="21" spans="13:15" x14ac:dyDescent="0.25">
      <c r="M21" s="126"/>
      <c r="N21" s="126"/>
      <c r="O21" s="126"/>
    </row>
    <row r="22" spans="13:15" x14ac:dyDescent="0.25">
      <c r="M22" s="126"/>
      <c r="N22" s="126"/>
      <c r="O22" s="126"/>
    </row>
    <row r="23" spans="13:15" x14ac:dyDescent="0.25">
      <c r="M23" s="126"/>
      <c r="N23" s="126"/>
      <c r="O23" s="126"/>
    </row>
    <row r="24" spans="13:15" x14ac:dyDescent="0.25">
      <c r="M24" s="126"/>
      <c r="N24" s="126"/>
      <c r="O24" s="126"/>
    </row>
    <row r="25" spans="13:15" x14ac:dyDescent="0.25">
      <c r="M25" s="126"/>
      <c r="N25" s="126"/>
      <c r="O25" s="126"/>
    </row>
    <row r="26" spans="13:15" x14ac:dyDescent="0.25">
      <c r="M26" s="126"/>
      <c r="N26" s="126"/>
      <c r="O26" s="126"/>
    </row>
    <row r="27" spans="13:15" x14ac:dyDescent="0.25">
      <c r="M27" s="126"/>
      <c r="N27" s="126"/>
      <c r="O27" s="126"/>
    </row>
    <row r="28" spans="13:15" x14ac:dyDescent="0.25">
      <c r="M28" s="126"/>
      <c r="N28" s="126"/>
      <c r="O28" s="126"/>
    </row>
    <row r="29" spans="13:15" x14ac:dyDescent="0.25">
      <c r="M29" s="126"/>
      <c r="N29" s="126"/>
      <c r="O29" s="126"/>
    </row>
    <row r="30" spans="13:15" x14ac:dyDescent="0.25">
      <c r="M30" s="126"/>
      <c r="N30" s="126"/>
      <c r="O30" s="126"/>
    </row>
    <row r="31" spans="13:15" x14ac:dyDescent="0.25">
      <c r="M31" s="126"/>
      <c r="N31" s="126"/>
      <c r="O31" s="126"/>
    </row>
    <row r="32" spans="13:15" x14ac:dyDescent="0.25">
      <c r="M32" s="126"/>
      <c r="N32" s="126"/>
      <c r="O32" s="126"/>
    </row>
    <row r="33" spans="1:15" hidden="1" x14ac:dyDescent="0.25">
      <c r="A33" s="126"/>
      <c r="B33" s="126"/>
      <c r="C33" s="126"/>
      <c r="D33" s="126"/>
      <c r="E33" s="126"/>
      <c r="F33" s="126"/>
      <c r="G33" s="126"/>
      <c r="H33" s="126"/>
      <c r="I33" s="126"/>
      <c r="J33" s="126"/>
      <c r="K33" s="126"/>
      <c r="L33" s="126"/>
      <c r="M33" s="126"/>
      <c r="N33" s="126"/>
      <c r="O33" s="126"/>
    </row>
    <row r="34" spans="1:15" hidden="1" x14ac:dyDescent="0.25">
      <c r="A34" s="126"/>
      <c r="B34" s="126"/>
      <c r="C34" s="126"/>
      <c r="D34" s="126"/>
      <c r="E34" s="126"/>
      <c r="F34" s="126"/>
      <c r="G34" s="126"/>
      <c r="H34" s="126"/>
      <c r="I34" s="126"/>
      <c r="J34" s="126"/>
      <c r="K34" s="126"/>
      <c r="L34" s="126"/>
      <c r="M34" s="126"/>
      <c r="N34" s="126"/>
      <c r="O34" s="126"/>
    </row>
    <row r="35" spans="1:15" hidden="1" x14ac:dyDescent="0.25">
      <c r="A35" s="126"/>
      <c r="B35" s="126"/>
      <c r="C35" s="126"/>
      <c r="D35" s="126"/>
      <c r="E35" s="126"/>
      <c r="F35" s="126"/>
      <c r="G35" s="126"/>
      <c r="H35" s="126"/>
      <c r="I35" s="126"/>
      <c r="J35" s="126"/>
      <c r="K35" s="126"/>
      <c r="L35" s="126"/>
      <c r="M35" s="126"/>
      <c r="N35" s="126"/>
      <c r="O35" s="126"/>
    </row>
    <row r="36" spans="1:15" hidden="1" x14ac:dyDescent="0.25">
      <c r="A36" s="126"/>
      <c r="B36" s="126"/>
      <c r="C36" s="126"/>
      <c r="D36" s="126"/>
      <c r="E36" s="126"/>
      <c r="F36" s="126"/>
      <c r="G36" s="126"/>
      <c r="H36" s="126"/>
      <c r="I36" s="126"/>
      <c r="J36" s="126"/>
      <c r="K36" s="126"/>
      <c r="L36" s="126"/>
      <c r="M36" s="126"/>
      <c r="N36" s="126"/>
      <c r="O36" s="126"/>
    </row>
    <row r="37" spans="1:15" hidden="1" x14ac:dyDescent="0.25">
      <c r="A37" s="126"/>
      <c r="B37" s="126"/>
      <c r="C37" s="126"/>
      <c r="D37" s="126"/>
      <c r="E37" s="126"/>
      <c r="F37" s="126"/>
      <c r="G37" s="126"/>
      <c r="H37" s="126"/>
      <c r="I37" s="126"/>
      <c r="J37" s="126"/>
      <c r="K37" s="126"/>
      <c r="L37" s="126"/>
      <c r="M37" s="126"/>
      <c r="N37" s="126"/>
      <c r="O37" s="126"/>
    </row>
    <row r="38" spans="1:15" hidden="1" x14ac:dyDescent="0.25">
      <c r="A38" s="126"/>
      <c r="B38" s="126"/>
      <c r="C38" s="126"/>
      <c r="D38" s="126"/>
      <c r="E38" s="126"/>
      <c r="F38" s="126"/>
      <c r="G38" s="126"/>
      <c r="H38" s="126"/>
      <c r="I38" s="126"/>
      <c r="J38" s="126"/>
      <c r="K38" s="126"/>
      <c r="L38" s="126"/>
      <c r="M38" s="126"/>
      <c r="N38" s="126"/>
      <c r="O38" s="126"/>
    </row>
    <row r="39" spans="1:15" hidden="1" x14ac:dyDescent="0.25">
      <c r="A39" s="126"/>
      <c r="B39" s="126"/>
      <c r="C39" s="126"/>
      <c r="D39" s="126"/>
      <c r="E39" s="126"/>
      <c r="F39" s="126"/>
      <c r="G39" s="126"/>
      <c r="H39" s="126"/>
      <c r="I39" s="126"/>
      <c r="J39" s="126"/>
      <c r="K39" s="126"/>
      <c r="L39" s="126"/>
      <c r="M39" s="126"/>
      <c r="N39" s="126"/>
      <c r="O39" s="126"/>
    </row>
    <row r="40" spans="1:15" hidden="1" x14ac:dyDescent="0.25">
      <c r="A40" s="126"/>
      <c r="B40" s="126"/>
      <c r="C40" s="126"/>
      <c r="D40" s="126"/>
      <c r="E40" s="126"/>
      <c r="F40" s="126"/>
      <c r="G40" s="126"/>
      <c r="H40" s="126"/>
      <c r="I40" s="126"/>
      <c r="J40" s="126"/>
      <c r="K40" s="126"/>
      <c r="L40" s="126"/>
      <c r="M40" s="126"/>
      <c r="N40" s="126"/>
      <c r="O40" s="126"/>
    </row>
    <row r="41" spans="1:15" hidden="1" x14ac:dyDescent="0.25">
      <c r="A41" s="126"/>
      <c r="B41" s="126"/>
      <c r="C41" s="126"/>
      <c r="D41" s="126"/>
      <c r="E41" s="126"/>
      <c r="F41" s="126"/>
      <c r="G41" s="126"/>
      <c r="H41" s="126"/>
      <c r="I41" s="126"/>
      <c r="J41" s="126"/>
      <c r="K41" s="126"/>
      <c r="L41" s="126"/>
      <c r="M41" s="126"/>
      <c r="N41" s="126"/>
      <c r="O41" s="126"/>
    </row>
    <row r="42" spans="1:15" hidden="1" x14ac:dyDescent="0.25">
      <c r="A42" s="126"/>
      <c r="B42" s="126"/>
      <c r="C42" s="126"/>
      <c r="D42" s="126"/>
      <c r="E42" s="126"/>
      <c r="F42" s="126"/>
      <c r="G42" s="126"/>
      <c r="H42" s="126"/>
      <c r="I42" s="126"/>
      <c r="J42" s="126"/>
      <c r="K42" s="126"/>
      <c r="L42" s="126"/>
      <c r="M42" s="126"/>
      <c r="N42" s="126"/>
      <c r="O42" s="126"/>
    </row>
  </sheetData>
  <pageMargins left="0.511811024" right="0.511811024" top="0.78740157499999996" bottom="0.78740157499999996" header="0.31496062000000002" footer="0.31496062000000002"/>
  <pageSetup paperSize="9" orientation="landscape"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showGridLines="0" showRowColHeaders="0" zoomScale="80" zoomScaleNormal="80" workbookViewId="0"/>
  </sheetViews>
  <sheetFormatPr defaultColWidth="0" defaultRowHeight="15" zeroHeight="1" x14ac:dyDescent="0.25"/>
  <cols>
    <col min="1" max="1" width="13.85546875" customWidth="1"/>
    <col min="2" max="2" width="59.7109375" customWidth="1"/>
    <col min="3" max="3" width="20.28515625" customWidth="1"/>
    <col min="4" max="4" width="20.5703125" customWidth="1"/>
    <col min="5" max="5" width="15.140625" customWidth="1"/>
    <col min="6" max="6" width="8.5703125" hidden="1" customWidth="1"/>
    <col min="7" max="16383" width="8.7109375" hidden="1"/>
    <col min="16384" max="16384" width="8.7109375" hidden="1" customWidth="1"/>
  </cols>
  <sheetData>
    <row r="1" spans="1:6" ht="15" customHeight="1" x14ac:dyDescent="0.25">
      <c r="B1" s="318"/>
      <c r="C1" s="318"/>
      <c r="D1" s="318"/>
      <c r="E1" s="318"/>
      <c r="F1" s="318"/>
    </row>
    <row r="2" spans="1:6" ht="15" customHeight="1" x14ac:dyDescent="0.25">
      <c r="B2" s="318"/>
      <c r="C2" s="318"/>
      <c r="D2" s="318"/>
      <c r="E2" s="318"/>
      <c r="F2" s="318"/>
    </row>
    <row r="3" spans="1:6" ht="15" customHeight="1" x14ac:dyDescent="0.25">
      <c r="B3" s="318"/>
      <c r="C3" s="318"/>
      <c r="D3" s="318"/>
      <c r="E3" s="318"/>
      <c r="F3" s="318"/>
    </row>
    <row r="4" spans="1:6" ht="15" customHeight="1" x14ac:dyDescent="0.25">
      <c r="B4" s="318"/>
      <c r="C4" s="318"/>
      <c r="D4" s="318"/>
      <c r="E4" s="318"/>
      <c r="F4" s="318"/>
    </row>
    <row r="5" spans="1:6" ht="15" customHeight="1" x14ac:dyDescent="0.25">
      <c r="B5" s="318"/>
      <c r="C5" s="318"/>
      <c r="D5" s="318"/>
      <c r="E5" s="318"/>
      <c r="F5" s="318"/>
    </row>
    <row r="6" spans="1:6" ht="15" customHeight="1" x14ac:dyDescent="0.25">
      <c r="B6" s="318"/>
      <c r="C6" s="318"/>
      <c r="D6" s="318"/>
      <c r="E6" s="318"/>
      <c r="F6" s="318"/>
    </row>
    <row r="7" spans="1:6" ht="24.6" customHeight="1" x14ac:dyDescent="0.25">
      <c r="A7" s="81"/>
      <c r="B7" s="31" t="s">
        <v>458</v>
      </c>
      <c r="C7" s="81"/>
      <c r="D7" s="81"/>
      <c r="E7" s="81"/>
    </row>
    <row r="8" spans="1:6" ht="32.450000000000003" customHeight="1" x14ac:dyDescent="0.25">
      <c r="A8" s="81"/>
      <c r="B8" s="337"/>
      <c r="C8" s="335" t="s">
        <v>169</v>
      </c>
      <c r="D8" s="336"/>
      <c r="E8" s="81"/>
    </row>
    <row r="9" spans="1:6" ht="31.5" customHeight="1" x14ac:dyDescent="0.25">
      <c r="A9" s="81"/>
      <c r="B9" s="337"/>
      <c r="C9" s="120" t="s">
        <v>161</v>
      </c>
      <c r="D9" s="78" t="s">
        <v>460</v>
      </c>
      <c r="E9" s="81"/>
    </row>
    <row r="10" spans="1:6" ht="24.6" customHeight="1" x14ac:dyDescent="0.25">
      <c r="A10" s="81"/>
      <c r="B10" s="98" t="s">
        <v>465</v>
      </c>
      <c r="C10" s="226">
        <v>6951837</v>
      </c>
      <c r="D10" s="226">
        <v>6767438</v>
      </c>
      <c r="E10" s="81"/>
    </row>
    <row r="11" spans="1:6" x14ac:dyDescent="0.25">
      <c r="A11" s="81"/>
      <c r="B11" s="227" t="s">
        <v>466</v>
      </c>
      <c r="C11" s="228">
        <v>836735</v>
      </c>
      <c r="D11" s="228">
        <v>724371</v>
      </c>
      <c r="E11" s="81"/>
    </row>
    <row r="12" spans="1:6" ht="24.6" customHeight="1" x14ac:dyDescent="0.25">
      <c r="A12" s="81"/>
      <c r="B12" s="98" t="s">
        <v>467</v>
      </c>
      <c r="C12" s="226">
        <v>338907</v>
      </c>
      <c r="D12" s="226">
        <v>-54602</v>
      </c>
      <c r="E12" s="81"/>
    </row>
    <row r="13" spans="1:6" ht="30" customHeight="1" x14ac:dyDescent="0.25">
      <c r="A13" s="81"/>
      <c r="B13" s="227" t="s">
        <v>468</v>
      </c>
      <c r="C13" s="228">
        <v>178373</v>
      </c>
      <c r="D13" s="228" t="s">
        <v>110</v>
      </c>
      <c r="E13" s="81"/>
    </row>
    <row r="14" spans="1:6" ht="24.6" customHeight="1" x14ac:dyDescent="0.25">
      <c r="A14" s="81"/>
      <c r="B14" s="98" t="s">
        <v>183</v>
      </c>
      <c r="C14" s="226"/>
      <c r="D14" s="226"/>
      <c r="E14" s="81"/>
    </row>
    <row r="15" spans="1:6" ht="24.6" customHeight="1" x14ac:dyDescent="0.25">
      <c r="A15" s="81"/>
      <c r="B15" s="227" t="s">
        <v>469</v>
      </c>
      <c r="C15" s="228">
        <v>89162</v>
      </c>
      <c r="D15" s="228">
        <v>76597</v>
      </c>
      <c r="E15" s="81"/>
    </row>
    <row r="16" spans="1:6" ht="24.6" customHeight="1" x14ac:dyDescent="0.25">
      <c r="A16" s="81"/>
      <c r="B16" s="98" t="s">
        <v>470</v>
      </c>
      <c r="C16" s="226">
        <v>22451</v>
      </c>
      <c r="D16" s="226">
        <v>61241</v>
      </c>
      <c r="E16" s="81"/>
    </row>
    <row r="17" spans="1:6" ht="30" customHeight="1" x14ac:dyDescent="0.25">
      <c r="A17" s="81"/>
      <c r="B17" s="227" t="s">
        <v>471</v>
      </c>
      <c r="C17" s="228">
        <v>157255</v>
      </c>
      <c r="D17" s="228">
        <v>71580</v>
      </c>
      <c r="E17" s="81"/>
    </row>
    <row r="18" spans="1:6" x14ac:dyDescent="0.25">
      <c r="A18" s="81"/>
      <c r="B18" s="98" t="s">
        <v>184</v>
      </c>
      <c r="C18" s="226">
        <v>329309</v>
      </c>
      <c r="D18" s="226">
        <v>263073</v>
      </c>
      <c r="E18" s="81"/>
    </row>
    <row r="19" spans="1:6" ht="25.5" x14ac:dyDescent="0.25">
      <c r="A19" s="81"/>
      <c r="B19" s="227" t="s">
        <v>472</v>
      </c>
      <c r="C19" s="228">
        <v>10906</v>
      </c>
      <c r="D19" s="228">
        <v>724</v>
      </c>
      <c r="E19" s="81"/>
    </row>
    <row r="20" spans="1:6" ht="31.5" customHeight="1" x14ac:dyDescent="0.25">
      <c r="A20" s="81"/>
      <c r="B20" s="98" t="s">
        <v>473</v>
      </c>
      <c r="C20" s="226">
        <v>124560</v>
      </c>
      <c r="D20" s="226">
        <v>99892</v>
      </c>
      <c r="E20" s="81"/>
    </row>
    <row r="21" spans="1:6" ht="24.6" customHeight="1" x14ac:dyDescent="0.25">
      <c r="A21" s="81"/>
      <c r="B21" s="227" t="s">
        <v>474</v>
      </c>
      <c r="C21" s="228">
        <v>107045</v>
      </c>
      <c r="D21" s="228">
        <v>87824</v>
      </c>
      <c r="E21" s="81"/>
    </row>
    <row r="22" spans="1:6" ht="24.6" customHeight="1" x14ac:dyDescent="0.25">
      <c r="A22" s="81"/>
      <c r="B22" s="98" t="s">
        <v>185</v>
      </c>
      <c r="C22" s="226">
        <v>705185</v>
      </c>
      <c r="D22" s="226">
        <v>559660</v>
      </c>
      <c r="E22" s="81"/>
    </row>
    <row r="23" spans="1:6" ht="24.6" customHeight="1" x14ac:dyDescent="0.25">
      <c r="A23" s="81"/>
      <c r="B23" s="227" t="s">
        <v>186</v>
      </c>
      <c r="C23" s="228">
        <v>-30569</v>
      </c>
      <c r="D23" s="228">
        <v>-17199</v>
      </c>
      <c r="E23" s="81"/>
    </row>
    <row r="24" spans="1:6" ht="24.6" customHeight="1" x14ac:dyDescent="0.25">
      <c r="A24" s="81"/>
      <c r="B24" s="98" t="s">
        <v>475</v>
      </c>
      <c r="C24" s="226">
        <v>412862</v>
      </c>
      <c r="D24" s="226">
        <v>413469</v>
      </c>
      <c r="E24" s="81"/>
    </row>
    <row r="25" spans="1:6" ht="24.6" customHeight="1" x14ac:dyDescent="0.25">
      <c r="A25" s="81"/>
      <c r="B25" s="227" t="s">
        <v>188</v>
      </c>
      <c r="C25" s="228">
        <v>-3123277</v>
      </c>
      <c r="D25" s="228">
        <v>-3012084</v>
      </c>
      <c r="E25" s="81"/>
    </row>
    <row r="26" spans="1:6" ht="24.6" customHeight="1" thickBot="1" x14ac:dyDescent="0.3">
      <c r="A26" s="81"/>
      <c r="B26" s="99" t="s">
        <v>187</v>
      </c>
      <c r="C26" s="229">
        <v>7110741</v>
      </c>
      <c r="D26" s="229">
        <v>6041984</v>
      </c>
      <c r="E26" s="81"/>
    </row>
    <row r="27" spans="1:6" ht="15.75" thickTop="1" x14ac:dyDescent="0.25">
      <c r="A27" s="81"/>
      <c r="B27" s="77"/>
      <c r="C27" s="81"/>
      <c r="D27" s="81"/>
      <c r="E27" s="82"/>
      <c r="F27" s="76"/>
    </row>
    <row r="28" spans="1:6" x14ac:dyDescent="0.25">
      <c r="A28" s="81"/>
      <c r="B28" s="81"/>
      <c r="C28" s="81"/>
      <c r="D28" s="81"/>
      <c r="E28" s="81"/>
    </row>
    <row r="29" spans="1:6" hidden="1" x14ac:dyDescent="0.25"/>
    <row r="30" spans="1:6" hidden="1" x14ac:dyDescent="0.25">
      <c r="C30" s="75"/>
      <c r="D30" s="75"/>
    </row>
    <row r="31" spans="1:6" hidden="1" x14ac:dyDescent="0.25">
      <c r="C31" s="57"/>
      <c r="D31" s="57"/>
    </row>
    <row r="32" spans="1:6" hidden="1" x14ac:dyDescent="0.25">
      <c r="C32" s="57"/>
      <c r="D32" s="57"/>
    </row>
    <row r="33" spans="3:4" hidden="1" x14ac:dyDescent="0.25">
      <c r="C33" s="57"/>
      <c r="D33" s="57"/>
    </row>
    <row r="34" spans="3:4" hidden="1" x14ac:dyDescent="0.25"/>
    <row r="35" spans="3:4" hidden="1" x14ac:dyDescent="0.25">
      <c r="C35" s="57"/>
      <c r="D35" s="57"/>
    </row>
    <row r="36" spans="3:4" hidden="1" x14ac:dyDescent="0.25">
      <c r="C36" s="57"/>
      <c r="D36" s="57"/>
    </row>
    <row r="37" spans="3:4" hidden="1" x14ac:dyDescent="0.25">
      <c r="C37" s="57"/>
      <c r="D37" s="57"/>
    </row>
    <row r="38" spans="3:4" hidden="1" x14ac:dyDescent="0.25">
      <c r="C38" s="57"/>
      <c r="D38" s="57"/>
    </row>
    <row r="39" spans="3:4" hidden="1" x14ac:dyDescent="0.25">
      <c r="D39" s="57"/>
    </row>
    <row r="40" spans="3:4" hidden="1" x14ac:dyDescent="0.25">
      <c r="C40" s="57"/>
      <c r="D40" s="57"/>
    </row>
    <row r="41" spans="3:4" hidden="1" x14ac:dyDescent="0.25">
      <c r="C41" s="57"/>
      <c r="D41" s="57"/>
    </row>
    <row r="42" spans="3:4" hidden="1" x14ac:dyDescent="0.25">
      <c r="C42" s="57"/>
      <c r="D42" s="57"/>
    </row>
    <row r="43" spans="3:4" hidden="1" x14ac:dyDescent="0.25">
      <c r="C43" s="57"/>
      <c r="D43" s="57"/>
    </row>
    <row r="44" spans="3:4" hidden="1" x14ac:dyDescent="0.25">
      <c r="C44" s="57"/>
      <c r="D44" s="57"/>
    </row>
    <row r="45" spans="3:4" hidden="1" x14ac:dyDescent="0.25">
      <c r="C45" s="57"/>
      <c r="D45" s="57"/>
    </row>
    <row r="46" spans="3:4" hidden="1" x14ac:dyDescent="0.25">
      <c r="C46" s="57"/>
      <c r="D46" s="57"/>
    </row>
    <row r="47" spans="3:4" x14ac:dyDescent="0.25"/>
  </sheetData>
  <mergeCells count="3">
    <mergeCell ref="C8:D8"/>
    <mergeCell ref="B8:B9"/>
    <mergeCell ref="B1:F6"/>
  </mergeCells>
  <pageMargins left="0.511811024" right="0.511811024" top="0.78740157499999996" bottom="0.78740157499999996" header="0.31496062000000002" footer="0.31496062000000002"/>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showGridLines="0" showRowColHeaders="0" zoomScale="80" zoomScaleNormal="80" workbookViewId="0"/>
  </sheetViews>
  <sheetFormatPr defaultColWidth="0" defaultRowHeight="15" zeroHeight="1" x14ac:dyDescent="0.25"/>
  <cols>
    <col min="1" max="1" width="12.140625" customWidth="1"/>
    <col min="2" max="2" width="57.7109375" bestFit="1" customWidth="1"/>
    <col min="3" max="3" width="20.5703125" customWidth="1"/>
    <col min="4" max="4" width="24.140625" customWidth="1"/>
    <col min="5" max="5" width="14.7109375" customWidth="1"/>
    <col min="6" max="6" width="19.28515625" hidden="1" customWidth="1"/>
    <col min="7" max="8" width="8.7109375" hidden="1" customWidth="1"/>
    <col min="9" max="16384" width="8.7109375" hidden="1"/>
  </cols>
  <sheetData>
    <row r="1" spans="2:7" x14ac:dyDescent="0.25"/>
    <row r="2" spans="2:7" x14ac:dyDescent="0.25"/>
    <row r="3" spans="2:7" x14ac:dyDescent="0.25"/>
    <row r="4" spans="2:7" x14ac:dyDescent="0.25"/>
    <row r="5" spans="2:7" x14ac:dyDescent="0.25">
      <c r="B5" s="318"/>
      <c r="C5" s="318"/>
      <c r="D5" s="318"/>
      <c r="E5" s="319"/>
      <c r="F5" s="319"/>
      <c r="G5" s="319"/>
    </row>
    <row r="6" spans="2:7" x14ac:dyDescent="0.25">
      <c r="B6" s="319"/>
      <c r="C6" s="319"/>
      <c r="D6" s="319"/>
      <c r="E6" s="319"/>
      <c r="F6" s="319"/>
      <c r="G6" s="319"/>
    </row>
    <row r="7" spans="2:7" x14ac:dyDescent="0.25">
      <c r="B7" s="319"/>
      <c r="C7" s="319"/>
      <c r="D7" s="319"/>
      <c r="E7" s="319"/>
      <c r="F7" s="319"/>
      <c r="G7" s="319"/>
    </row>
    <row r="8" spans="2:7" ht="21" customHeight="1" x14ac:dyDescent="0.25">
      <c r="B8" s="31" t="s">
        <v>458</v>
      </c>
      <c r="C8" s="3"/>
      <c r="D8" s="3"/>
    </row>
    <row r="9" spans="2:7" ht="24" customHeight="1" x14ac:dyDescent="0.25">
      <c r="B9" s="334"/>
      <c r="C9" s="335" t="s">
        <v>169</v>
      </c>
      <c r="D9" s="336"/>
    </row>
    <row r="10" spans="2:7" ht="31.5" customHeight="1" x14ac:dyDescent="0.25">
      <c r="B10" s="334"/>
      <c r="C10" s="120" t="s">
        <v>161</v>
      </c>
      <c r="D10" s="78" t="s">
        <v>460</v>
      </c>
    </row>
    <row r="11" spans="2:7" ht="24" customHeight="1" x14ac:dyDescent="0.25">
      <c r="B11" s="62" t="s">
        <v>189</v>
      </c>
      <c r="C11" s="132">
        <v>307454</v>
      </c>
      <c r="D11" s="132">
        <v>311606</v>
      </c>
    </row>
    <row r="12" spans="2:7" ht="24" customHeight="1" x14ac:dyDescent="0.25">
      <c r="B12" s="63" t="s">
        <v>190</v>
      </c>
      <c r="C12" s="230">
        <v>29514</v>
      </c>
      <c r="D12" s="230">
        <v>25840</v>
      </c>
    </row>
    <row r="13" spans="2:7" ht="24" customHeight="1" x14ac:dyDescent="0.25">
      <c r="B13" s="62" t="s">
        <v>191</v>
      </c>
      <c r="C13" s="132">
        <v>106683</v>
      </c>
      <c r="D13" s="132">
        <v>105405</v>
      </c>
    </row>
    <row r="14" spans="2:7" ht="24" customHeight="1" x14ac:dyDescent="0.25">
      <c r="B14" s="63" t="s">
        <v>192</v>
      </c>
      <c r="C14" s="230">
        <v>20850</v>
      </c>
      <c r="D14" s="230">
        <v>18625</v>
      </c>
    </row>
    <row r="15" spans="2:7" ht="24" customHeight="1" x14ac:dyDescent="0.25">
      <c r="B15" s="62" t="s">
        <v>193</v>
      </c>
      <c r="C15" s="132">
        <v>342434</v>
      </c>
      <c r="D15" s="132">
        <v>299081</v>
      </c>
    </row>
    <row r="16" spans="2:7" ht="24" customHeight="1" x14ac:dyDescent="0.25">
      <c r="B16" s="63" t="s">
        <v>194</v>
      </c>
      <c r="C16" s="230">
        <v>3108114</v>
      </c>
      <c r="D16" s="230">
        <v>2814495</v>
      </c>
    </row>
    <row r="17" spans="2:4" ht="24" customHeight="1" x14ac:dyDescent="0.25">
      <c r="B17" s="62" t="s">
        <v>195</v>
      </c>
      <c r="C17" s="132">
        <v>238431</v>
      </c>
      <c r="D17" s="132">
        <v>242752</v>
      </c>
    </row>
    <row r="18" spans="2:4" ht="24" customHeight="1" x14ac:dyDescent="0.25">
      <c r="B18" s="63" t="s">
        <v>196</v>
      </c>
      <c r="C18" s="230">
        <v>24204</v>
      </c>
      <c r="D18" s="230">
        <v>159116</v>
      </c>
    </row>
    <row r="19" spans="2:4" ht="24" customHeight="1" x14ac:dyDescent="0.25">
      <c r="B19" s="62" t="s">
        <v>197</v>
      </c>
      <c r="C19" s="132">
        <v>746312</v>
      </c>
      <c r="D19" s="132">
        <v>365012</v>
      </c>
    </row>
    <row r="20" spans="2:4" ht="24" customHeight="1" x14ac:dyDescent="0.25">
      <c r="B20" s="63" t="s">
        <v>198</v>
      </c>
      <c r="C20" s="230">
        <v>387525</v>
      </c>
      <c r="D20" s="230">
        <v>311925</v>
      </c>
    </row>
    <row r="21" spans="2:4" ht="24" customHeight="1" x14ac:dyDescent="0.25">
      <c r="B21" s="62" t="s">
        <v>199</v>
      </c>
      <c r="C21" s="132">
        <v>348375</v>
      </c>
      <c r="D21" s="132">
        <v>310271</v>
      </c>
    </row>
    <row r="22" spans="2:4" ht="24" customHeight="1" x14ac:dyDescent="0.25">
      <c r="B22" s="63" t="s">
        <v>200</v>
      </c>
      <c r="C22" s="230">
        <v>77000</v>
      </c>
      <c r="D22" s="230">
        <v>54005</v>
      </c>
    </row>
    <row r="23" spans="2:4" ht="24" customHeight="1" thickBot="1" x14ac:dyDescent="0.3">
      <c r="B23" s="231"/>
      <c r="C23" s="211">
        <v>5736896</v>
      </c>
      <c r="D23" s="212">
        <v>5018133</v>
      </c>
    </row>
    <row r="24" spans="2:4" ht="15.75" thickTop="1" x14ac:dyDescent="0.25"/>
    <row r="25" spans="2:4" x14ac:dyDescent="0.25"/>
    <row r="26" spans="2:4" hidden="1" x14ac:dyDescent="0.25"/>
    <row r="27" spans="2:4" hidden="1" x14ac:dyDescent="0.25">
      <c r="C27" s="75"/>
      <c r="D27" s="75"/>
    </row>
    <row r="28" spans="2:4" hidden="1" x14ac:dyDescent="0.25">
      <c r="C28" s="57"/>
      <c r="D28" s="57"/>
    </row>
    <row r="29" spans="2:4" hidden="1" x14ac:dyDescent="0.25">
      <c r="C29" s="57"/>
      <c r="D29" s="57"/>
    </row>
    <row r="30" spans="2:4" hidden="1" x14ac:dyDescent="0.25">
      <c r="C30" s="57"/>
      <c r="D30" s="57"/>
    </row>
    <row r="31" spans="2:4" hidden="1" x14ac:dyDescent="0.25">
      <c r="C31" s="57"/>
      <c r="D31" s="57"/>
    </row>
    <row r="32" spans="2:4" hidden="1" x14ac:dyDescent="0.25">
      <c r="C32" s="57"/>
      <c r="D32" s="57"/>
    </row>
    <row r="33" spans="3:4" hidden="1" x14ac:dyDescent="0.25">
      <c r="C33" s="57"/>
      <c r="D33" s="57"/>
    </row>
    <row r="34" spans="3:4" hidden="1" x14ac:dyDescent="0.25">
      <c r="C34" s="57"/>
      <c r="D34" s="57"/>
    </row>
    <row r="35" spans="3:4" hidden="1" x14ac:dyDescent="0.25">
      <c r="C35" s="57"/>
      <c r="D35" s="57"/>
    </row>
    <row r="36" spans="3:4" hidden="1" x14ac:dyDescent="0.25">
      <c r="C36" s="57"/>
      <c r="D36" s="57"/>
    </row>
    <row r="37" spans="3:4" hidden="1" x14ac:dyDescent="0.25">
      <c r="C37" s="57"/>
      <c r="D37" s="57"/>
    </row>
    <row r="38" spans="3:4" hidden="1" x14ac:dyDescent="0.25">
      <c r="C38" s="57"/>
      <c r="D38" s="57"/>
    </row>
    <row r="39" spans="3:4" hidden="1" x14ac:dyDescent="0.25">
      <c r="C39" s="57"/>
      <c r="D39" s="57"/>
    </row>
    <row r="40" spans="3:4" hidden="1" x14ac:dyDescent="0.25">
      <c r="C40" s="57"/>
      <c r="D40" s="57"/>
    </row>
  </sheetData>
  <mergeCells count="3">
    <mergeCell ref="B5:G7"/>
    <mergeCell ref="B9:B10"/>
    <mergeCell ref="C9:D9"/>
  </mergeCells>
  <pageMargins left="0.511811024" right="0.511811024" top="0.78740157499999996" bottom="0.78740157499999996" header="0.31496062000000002" footer="0.31496062000000002"/>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I41"/>
  <sheetViews>
    <sheetView showGridLines="0" showRowColHeaders="0" topLeftCell="A10" zoomScale="80" zoomScaleNormal="80" workbookViewId="0"/>
  </sheetViews>
  <sheetFormatPr defaultColWidth="0" defaultRowHeight="15" x14ac:dyDescent="0.25"/>
  <cols>
    <col min="1" max="1" width="15.28515625" customWidth="1"/>
    <col min="2" max="2" width="57.28515625" bestFit="1" customWidth="1"/>
    <col min="3" max="5" width="16.140625" customWidth="1"/>
    <col min="6" max="6" width="7.42578125" style="85" customWidth="1"/>
    <col min="7" max="7" width="10.5703125" customWidth="1"/>
    <col min="8" max="8" width="17.5703125" hidden="1" customWidth="1"/>
    <col min="9" max="9" width="12.140625" hidden="1" customWidth="1"/>
    <col min="10" max="16384" width="8.7109375" hidden="1"/>
  </cols>
  <sheetData>
    <row r="6" spans="2:8" ht="27.95" customHeight="1" x14ac:dyDescent="0.25">
      <c r="B6" s="92"/>
      <c r="C6" s="92"/>
      <c r="D6" s="92"/>
      <c r="E6" s="92"/>
      <c r="F6" s="91"/>
      <c r="G6" s="28"/>
      <c r="H6" s="28"/>
    </row>
    <row r="7" spans="2:8" ht="18.75" x14ac:dyDescent="0.25">
      <c r="B7" s="31" t="s">
        <v>458</v>
      </c>
      <c r="C7" s="92"/>
      <c r="D7" s="92"/>
      <c r="E7" s="92"/>
      <c r="F7" s="91"/>
      <c r="G7" s="28"/>
      <c r="H7" s="28"/>
    </row>
    <row r="8" spans="2:8" s="93" customFormat="1" ht="23.45" customHeight="1" x14ac:dyDescent="0.25">
      <c r="B8" s="338" t="s">
        <v>208</v>
      </c>
      <c r="C8" s="333" t="s">
        <v>169</v>
      </c>
      <c r="D8" s="334"/>
      <c r="E8" s="334"/>
      <c r="F8" s="90"/>
    </row>
    <row r="9" spans="2:8" s="93" customFormat="1" ht="30" customHeight="1" x14ac:dyDescent="0.25">
      <c r="B9" s="338"/>
      <c r="C9" s="78" t="s">
        <v>161</v>
      </c>
      <c r="D9" s="78" t="s">
        <v>162</v>
      </c>
      <c r="E9" s="84" t="s">
        <v>163</v>
      </c>
      <c r="F9" s="89"/>
    </row>
    <row r="10" spans="2:8" s="93" customFormat="1" ht="21.75" customHeight="1" x14ac:dyDescent="0.25">
      <c r="B10" s="94" t="s">
        <v>490</v>
      </c>
      <c r="C10" s="148">
        <v>422351</v>
      </c>
      <c r="D10" s="149">
        <v>-68133</v>
      </c>
      <c r="E10" s="150" t="s">
        <v>110</v>
      </c>
      <c r="F10" s="88"/>
    </row>
    <row r="11" spans="2:8" s="93" customFormat="1" ht="21.75" customHeight="1" x14ac:dyDescent="0.25">
      <c r="B11" s="94" t="s">
        <v>201</v>
      </c>
      <c r="C11" s="148">
        <v>-80673</v>
      </c>
      <c r="D11" s="149">
        <v>-110244</v>
      </c>
      <c r="E11" s="150">
        <v>-26.82</v>
      </c>
      <c r="F11" s="88"/>
    </row>
    <row r="12" spans="2:8" s="93" customFormat="1" ht="21.75" customHeight="1" x14ac:dyDescent="0.25">
      <c r="B12" s="94" t="s">
        <v>202</v>
      </c>
      <c r="C12" s="148">
        <v>1265220</v>
      </c>
      <c r="D12" s="149">
        <v>726746</v>
      </c>
      <c r="E12" s="150">
        <v>74.09</v>
      </c>
      <c r="F12" s="88"/>
    </row>
    <row r="13" spans="2:8" s="93" customFormat="1" ht="21.75" customHeight="1" thickBot="1" x14ac:dyDescent="0.3">
      <c r="B13" s="94" t="s">
        <v>203</v>
      </c>
      <c r="C13" s="148">
        <v>238431</v>
      </c>
      <c r="D13" s="149">
        <v>242752</v>
      </c>
      <c r="E13" s="150">
        <v>-1.78</v>
      </c>
      <c r="F13" s="88"/>
    </row>
    <row r="14" spans="2:8" s="93" customFormat="1" ht="21.75" customHeight="1" thickBot="1" x14ac:dyDescent="0.3">
      <c r="B14" s="237" t="s">
        <v>206</v>
      </c>
      <c r="C14" s="151">
        <v>1845329</v>
      </c>
      <c r="D14" s="151">
        <v>791121</v>
      </c>
      <c r="E14" s="152">
        <v>133.25</v>
      </c>
      <c r="F14" s="86"/>
    </row>
    <row r="15" spans="2:8" s="93" customFormat="1" ht="21.75" customHeight="1" thickTop="1" x14ac:dyDescent="0.25">
      <c r="B15" s="137" t="s">
        <v>204</v>
      </c>
      <c r="C15" s="153"/>
      <c r="D15" s="154"/>
      <c r="E15" s="155"/>
      <c r="F15" s="87"/>
    </row>
    <row r="16" spans="2:8" s="93" customFormat="1" x14ac:dyDescent="0.25">
      <c r="B16" s="239" t="s">
        <v>491</v>
      </c>
      <c r="C16" s="232">
        <v>-319</v>
      </c>
      <c r="D16" s="233">
        <v>-269</v>
      </c>
      <c r="E16" s="155">
        <v>18.59</v>
      </c>
      <c r="F16" s="88"/>
    </row>
    <row r="17" spans="2:6" s="93" customFormat="1" ht="32.25" customHeight="1" x14ac:dyDescent="0.25">
      <c r="B17" s="239" t="s">
        <v>495</v>
      </c>
      <c r="C17" s="232" t="s">
        <v>110</v>
      </c>
      <c r="D17" s="233">
        <v>609160</v>
      </c>
      <c r="E17" s="155" t="s">
        <v>110</v>
      </c>
      <c r="F17" s="87"/>
    </row>
    <row r="18" spans="2:6" s="93" customFormat="1" ht="21.75" customHeight="1" x14ac:dyDescent="0.25">
      <c r="B18" s="238" t="s">
        <v>492</v>
      </c>
      <c r="C18" s="232">
        <v>-5816</v>
      </c>
      <c r="D18" s="233" t="s">
        <v>110</v>
      </c>
      <c r="E18" s="155" t="s">
        <v>110</v>
      </c>
      <c r="F18" s="87"/>
    </row>
    <row r="19" spans="2:6" s="93" customFormat="1" ht="31.5" customHeight="1" x14ac:dyDescent="0.25">
      <c r="B19" s="239" t="s">
        <v>496</v>
      </c>
      <c r="C19" s="372">
        <v>5379</v>
      </c>
      <c r="D19" s="233" t="s">
        <v>110</v>
      </c>
      <c r="E19" s="155" t="s">
        <v>110</v>
      </c>
      <c r="F19" s="86"/>
    </row>
    <row r="20" spans="2:6" s="93" customFormat="1" ht="21.75" customHeight="1" x14ac:dyDescent="0.25">
      <c r="B20" s="238" t="s">
        <v>493</v>
      </c>
      <c r="C20" s="232">
        <v>-108550</v>
      </c>
      <c r="D20" s="233" t="s">
        <v>110</v>
      </c>
      <c r="E20" s="155" t="s">
        <v>110</v>
      </c>
      <c r="F20" s="85"/>
    </row>
    <row r="21" spans="2:6" ht="21.75" customHeight="1" x14ac:dyDescent="0.25">
      <c r="B21" s="238" t="s">
        <v>494</v>
      </c>
      <c r="C21" s="232">
        <v>-78688</v>
      </c>
      <c r="D21" s="233" t="s">
        <v>110</v>
      </c>
      <c r="E21" s="155" t="s">
        <v>110</v>
      </c>
    </row>
    <row r="22" spans="2:6" ht="21.75" customHeight="1" x14ac:dyDescent="0.25">
      <c r="B22" s="238" t="s">
        <v>205</v>
      </c>
      <c r="C22" s="232" t="s">
        <v>110</v>
      </c>
      <c r="D22" s="233">
        <v>-51736</v>
      </c>
      <c r="E22" s="155" t="s">
        <v>110</v>
      </c>
    </row>
    <row r="23" spans="2:6" ht="21.75" customHeight="1" thickBot="1" x14ac:dyDescent="0.3">
      <c r="B23" s="237" t="s">
        <v>207</v>
      </c>
      <c r="C23" s="234">
        <v>1657335</v>
      </c>
      <c r="D23" s="235">
        <v>1348276</v>
      </c>
      <c r="E23" s="236">
        <v>22.92</v>
      </c>
    </row>
    <row r="24" spans="2:6" ht="15.75" thickTop="1" x14ac:dyDescent="0.25">
      <c r="C24" s="57"/>
      <c r="D24" s="57"/>
    </row>
    <row r="25" spans="2:6" x14ac:dyDescent="0.25">
      <c r="C25" s="57"/>
      <c r="D25" s="57"/>
    </row>
    <row r="26" spans="2:6" x14ac:dyDescent="0.25">
      <c r="C26" s="57"/>
      <c r="D26" s="57"/>
    </row>
    <row r="27" spans="2:6" x14ac:dyDescent="0.25">
      <c r="C27" s="57"/>
      <c r="D27" s="57"/>
    </row>
    <row r="28" spans="2:6" x14ac:dyDescent="0.25">
      <c r="C28" s="57"/>
      <c r="D28" s="57"/>
    </row>
    <row r="29" spans="2:6" x14ac:dyDescent="0.25">
      <c r="B29" s="85"/>
      <c r="F29"/>
    </row>
    <row r="30" spans="2:6" x14ac:dyDescent="0.25">
      <c r="B30" s="85"/>
      <c r="F30"/>
    </row>
    <row r="31" spans="2:6" x14ac:dyDescent="0.25">
      <c r="B31" s="85"/>
      <c r="F31"/>
    </row>
    <row r="32" spans="2:6" x14ac:dyDescent="0.25">
      <c r="B32" s="85"/>
      <c r="F32"/>
    </row>
    <row r="33" spans="2:6" x14ac:dyDescent="0.25">
      <c r="B33" s="85"/>
      <c r="F33"/>
    </row>
    <row r="36" spans="2:6" x14ac:dyDescent="0.25">
      <c r="B36" s="85"/>
      <c r="F36"/>
    </row>
    <row r="37" spans="2:6" x14ac:dyDescent="0.25">
      <c r="B37" s="85"/>
      <c r="F37"/>
    </row>
    <row r="38" spans="2:6" x14ac:dyDescent="0.25">
      <c r="B38" s="85"/>
      <c r="F38"/>
    </row>
    <row r="39" spans="2:6" x14ac:dyDescent="0.25">
      <c r="B39" s="85"/>
      <c r="F39"/>
    </row>
    <row r="40" spans="2:6" x14ac:dyDescent="0.25">
      <c r="B40" s="85"/>
      <c r="F40"/>
    </row>
    <row r="41" spans="2:6" x14ac:dyDescent="0.25">
      <c r="B41" s="85"/>
      <c r="F41"/>
    </row>
  </sheetData>
  <mergeCells count="2">
    <mergeCell ref="C8:E8"/>
    <mergeCell ref="B8:B9"/>
  </mergeCells>
  <conditionalFormatting sqref="B10:E15">
    <cfRule type="expression" dxfId="18" priority="3">
      <formula>MOD(ROW(),2)=0</formula>
    </cfRule>
  </conditionalFormatting>
  <conditionalFormatting sqref="B16:B23">
    <cfRule type="expression" dxfId="17" priority="2">
      <formula>MOD(ROW(),2)=0</formula>
    </cfRule>
  </conditionalFormatting>
  <conditionalFormatting sqref="C16:E23">
    <cfRule type="expression" dxfId="16" priority="1">
      <formula>MOD(ROW(),2)=0</formula>
    </cfRule>
  </conditionalFormatting>
  <pageMargins left="0.511811024" right="0.511811024" top="0.78740157499999996" bottom="0.78740157499999996" header="0.31496062000000002" footer="0.31496062000000002"/>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E38"/>
  <sheetViews>
    <sheetView showGridLines="0" showRowColHeaders="0" zoomScale="80" zoomScaleNormal="80" workbookViewId="0"/>
  </sheetViews>
  <sheetFormatPr defaultColWidth="0" defaultRowHeight="15" x14ac:dyDescent="0.25"/>
  <cols>
    <col min="1" max="1" width="12.42578125" customWidth="1"/>
    <col min="2" max="2" width="61.5703125" bestFit="1" customWidth="1"/>
    <col min="3" max="3" width="19.140625" customWidth="1"/>
    <col min="4" max="4" width="21.85546875" customWidth="1"/>
    <col min="5" max="5" width="13.85546875" customWidth="1"/>
    <col min="6" max="16384" width="2.7109375" hidden="1"/>
  </cols>
  <sheetData>
    <row r="4" spans="2:5" x14ac:dyDescent="0.25">
      <c r="B4" s="340"/>
      <c r="C4" s="341"/>
      <c r="D4" s="341"/>
      <c r="E4" s="341"/>
    </row>
    <row r="5" spans="2:5" x14ac:dyDescent="0.25">
      <c r="B5" s="341"/>
      <c r="C5" s="341"/>
      <c r="D5" s="341"/>
      <c r="E5" s="341"/>
    </row>
    <row r="6" spans="2:5" ht="21.95" customHeight="1" x14ac:dyDescent="0.25">
      <c r="B6" s="341"/>
      <c r="C6" s="341"/>
      <c r="D6" s="341"/>
      <c r="E6" s="341"/>
    </row>
    <row r="7" spans="2:5" ht="21.6" customHeight="1" x14ac:dyDescent="0.25">
      <c r="B7" s="31" t="s">
        <v>458</v>
      </c>
      <c r="C7" s="3"/>
      <c r="D7" s="3"/>
    </row>
    <row r="8" spans="2:5" ht="20.45" customHeight="1" x14ac:dyDescent="0.25">
      <c r="B8" s="342"/>
      <c r="C8" s="343" t="s">
        <v>169</v>
      </c>
      <c r="D8" s="344"/>
    </row>
    <row r="9" spans="2:5" ht="20.45" customHeight="1" x14ac:dyDescent="0.25">
      <c r="B9" s="342"/>
      <c r="C9" s="78" t="s">
        <v>161</v>
      </c>
      <c r="D9" s="78" t="s">
        <v>162</v>
      </c>
    </row>
    <row r="10" spans="2:5" ht="20.45" customHeight="1" x14ac:dyDescent="0.25">
      <c r="B10" s="64" t="s">
        <v>209</v>
      </c>
      <c r="C10" s="156"/>
      <c r="D10" s="156"/>
    </row>
    <row r="11" spans="2:5" ht="20.45" customHeight="1" x14ac:dyDescent="0.25">
      <c r="B11" s="98" t="s">
        <v>210</v>
      </c>
      <c r="C11" s="157">
        <v>31613</v>
      </c>
      <c r="D11" s="157">
        <v>18166</v>
      </c>
    </row>
    <row r="12" spans="2:5" ht="20.45" customHeight="1" x14ac:dyDescent="0.25">
      <c r="B12" s="98" t="s">
        <v>211</v>
      </c>
      <c r="C12" s="157">
        <v>114784</v>
      </c>
      <c r="D12" s="157">
        <v>92072</v>
      </c>
    </row>
    <row r="13" spans="2:5" ht="20.45" customHeight="1" x14ac:dyDescent="0.25">
      <c r="B13" s="98" t="s">
        <v>212</v>
      </c>
      <c r="C13" s="157">
        <v>6693</v>
      </c>
      <c r="D13" s="157">
        <v>3650</v>
      </c>
    </row>
    <row r="14" spans="2:5" ht="20.45" customHeight="1" x14ac:dyDescent="0.25">
      <c r="B14" s="98" t="s">
        <v>213</v>
      </c>
      <c r="C14" s="157" t="s">
        <v>110</v>
      </c>
      <c r="D14" s="157">
        <v>11643</v>
      </c>
    </row>
    <row r="15" spans="2:5" ht="20.45" customHeight="1" x14ac:dyDescent="0.25">
      <c r="B15" s="98" t="s">
        <v>214</v>
      </c>
      <c r="C15" s="157">
        <v>2507</v>
      </c>
      <c r="D15" s="157">
        <v>16360</v>
      </c>
    </row>
    <row r="16" spans="2:5" ht="20.45" customHeight="1" x14ac:dyDescent="0.25">
      <c r="B16" s="98" t="s">
        <v>215</v>
      </c>
      <c r="C16" s="157">
        <v>-15838</v>
      </c>
      <c r="D16" s="157">
        <v>-8794</v>
      </c>
    </row>
    <row r="17" spans="2:4" ht="20.45" customHeight="1" x14ac:dyDescent="0.25">
      <c r="B17" s="98" t="s">
        <v>216</v>
      </c>
      <c r="C17" s="157" t="s">
        <v>110</v>
      </c>
      <c r="D17" s="157">
        <v>1314240</v>
      </c>
    </row>
    <row r="18" spans="2:4" ht="20.45" customHeight="1" x14ac:dyDescent="0.25">
      <c r="B18" s="98" t="s">
        <v>217</v>
      </c>
      <c r="C18" s="157" t="s">
        <v>110</v>
      </c>
      <c r="D18" s="157">
        <v>14849</v>
      </c>
    </row>
    <row r="19" spans="2:4" ht="20.45" customHeight="1" x14ac:dyDescent="0.25">
      <c r="B19" s="98" t="s">
        <v>218</v>
      </c>
      <c r="C19" s="157">
        <v>14656</v>
      </c>
      <c r="D19" s="157">
        <v>20549</v>
      </c>
    </row>
    <row r="20" spans="2:4" ht="20.45" customHeight="1" x14ac:dyDescent="0.25">
      <c r="B20" s="98"/>
      <c r="C20" s="240">
        <v>154415</v>
      </c>
      <c r="D20" s="240">
        <v>1482735</v>
      </c>
    </row>
    <row r="21" spans="2:4" ht="20.45" customHeight="1" x14ac:dyDescent="0.25">
      <c r="B21" s="99" t="s">
        <v>477</v>
      </c>
      <c r="C21" s="157"/>
      <c r="D21" s="157"/>
    </row>
    <row r="22" spans="2:4" ht="20.45" customHeight="1" x14ac:dyDescent="0.25">
      <c r="B22" s="62" t="s">
        <v>222</v>
      </c>
      <c r="C22" s="141">
        <v>-326027</v>
      </c>
      <c r="D22" s="141">
        <v>-311300</v>
      </c>
    </row>
    <row r="23" spans="2:4" ht="20.45" customHeight="1" x14ac:dyDescent="0.25">
      <c r="B23" s="98" t="s">
        <v>223</v>
      </c>
      <c r="C23" s="157">
        <v>-4137</v>
      </c>
      <c r="D23" s="157">
        <v>-3545</v>
      </c>
    </row>
    <row r="24" spans="2:4" ht="20.45" customHeight="1" x14ac:dyDescent="0.25">
      <c r="B24" s="98" t="s">
        <v>224</v>
      </c>
      <c r="C24" s="157">
        <v>-751781</v>
      </c>
      <c r="D24" s="157">
        <v>-1756536</v>
      </c>
    </row>
    <row r="25" spans="2:4" ht="20.45" customHeight="1" x14ac:dyDescent="0.25">
      <c r="B25" s="98" t="s">
        <v>219</v>
      </c>
      <c r="C25" s="157">
        <v>-16963</v>
      </c>
      <c r="D25" s="157">
        <v>-34009</v>
      </c>
    </row>
    <row r="26" spans="2:4" ht="20.45" customHeight="1" x14ac:dyDescent="0.25">
      <c r="B26" s="98" t="s">
        <v>225</v>
      </c>
      <c r="C26" s="157">
        <v>-84174</v>
      </c>
      <c r="D26" s="157">
        <v>-68445</v>
      </c>
    </row>
    <row r="27" spans="2:4" ht="20.45" customHeight="1" x14ac:dyDescent="0.25">
      <c r="B27" s="98" t="s">
        <v>226</v>
      </c>
      <c r="C27" s="157">
        <v>-6784</v>
      </c>
      <c r="D27" s="157" t="s">
        <v>110</v>
      </c>
    </row>
    <row r="28" spans="2:4" ht="20.45" customHeight="1" x14ac:dyDescent="0.25">
      <c r="B28" s="98" t="s">
        <v>220</v>
      </c>
      <c r="C28" s="157">
        <v>-3893</v>
      </c>
      <c r="D28" s="157">
        <v>-691</v>
      </c>
    </row>
    <row r="29" spans="2:4" ht="20.45" customHeight="1" x14ac:dyDescent="0.25">
      <c r="B29" s="98" t="s">
        <v>227</v>
      </c>
      <c r="C29" s="157">
        <v>-18376</v>
      </c>
      <c r="D29" s="157">
        <v>-17333</v>
      </c>
    </row>
    <row r="30" spans="2:4" ht="20.45" customHeight="1" x14ac:dyDescent="0.25">
      <c r="B30" s="98" t="s">
        <v>221</v>
      </c>
      <c r="C30" s="157">
        <v>-187348</v>
      </c>
      <c r="D30" s="157" t="s">
        <v>110</v>
      </c>
    </row>
    <row r="31" spans="2:4" ht="20.45" customHeight="1" x14ac:dyDescent="0.25">
      <c r="B31" s="98" t="s">
        <v>228</v>
      </c>
      <c r="C31" s="157">
        <v>-6332</v>
      </c>
      <c r="D31" s="157">
        <v>-6999</v>
      </c>
    </row>
    <row r="32" spans="2:4" ht="20.45" customHeight="1" x14ac:dyDescent="0.25">
      <c r="B32" s="98" t="s">
        <v>218</v>
      </c>
      <c r="C32" s="157">
        <v>-13820</v>
      </c>
      <c r="D32" s="157">
        <v>-10623</v>
      </c>
    </row>
    <row r="33" spans="2:4" ht="20.45" customHeight="1" x14ac:dyDescent="0.25">
      <c r="B33" s="98"/>
      <c r="C33" s="240">
        <v>-1419635</v>
      </c>
      <c r="D33" s="240">
        <v>-2209481</v>
      </c>
    </row>
    <row r="34" spans="2:4" ht="20.45" customHeight="1" thickBot="1" x14ac:dyDescent="0.3">
      <c r="B34" s="138" t="s">
        <v>476</v>
      </c>
      <c r="C34" s="235">
        <v>-1265220</v>
      </c>
      <c r="D34" s="235">
        <v>-726746</v>
      </c>
    </row>
    <row r="35" spans="2:4" ht="15.75" thickTop="1" x14ac:dyDescent="0.25"/>
    <row r="36" spans="2:4" x14ac:dyDescent="0.25">
      <c r="B36" s="345"/>
      <c r="C36" s="345"/>
      <c r="D36" s="345"/>
    </row>
    <row r="37" spans="2:4" x14ac:dyDescent="0.25">
      <c r="B37" s="345"/>
      <c r="C37" s="345"/>
      <c r="D37" s="345"/>
    </row>
    <row r="38" spans="2:4" ht="39" customHeight="1" x14ac:dyDescent="0.25">
      <c r="B38" s="339"/>
      <c r="C38" s="339"/>
      <c r="D38" s="339"/>
    </row>
  </sheetData>
  <mergeCells count="6">
    <mergeCell ref="B38:D38"/>
    <mergeCell ref="B4:E6"/>
    <mergeCell ref="B8:B9"/>
    <mergeCell ref="C8:D8"/>
    <mergeCell ref="B36:D36"/>
    <mergeCell ref="B37:D37"/>
  </mergeCells>
  <conditionalFormatting sqref="B10:D34">
    <cfRule type="expression" dxfId="15" priority="1">
      <formula>MOD(ROW(),2)=0</formula>
    </cfRule>
  </conditionalFormatting>
  <pageMargins left="0.511811024" right="0.511811024" top="0.78740157499999996" bottom="0.78740157499999996" header="0.31496062000000002" footer="0.31496062000000002"/>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showGridLines="0" showRowColHeaders="0" zoomScale="80" zoomScaleNormal="80" workbookViewId="0"/>
  </sheetViews>
  <sheetFormatPr defaultColWidth="0" defaultRowHeight="15" zeroHeight="1" x14ac:dyDescent="0.25"/>
  <cols>
    <col min="1" max="1" width="4.7109375" customWidth="1"/>
    <col min="2" max="2" width="30.140625" customWidth="1"/>
    <col min="3" max="9" width="13.5703125" customWidth="1"/>
    <col min="10" max="10" width="4.140625" customWidth="1"/>
    <col min="11" max="11" width="0" hidden="1" customWidth="1"/>
    <col min="12" max="16384" width="8.7109375" hidden="1"/>
  </cols>
  <sheetData>
    <row r="1" spans="2:9" x14ac:dyDescent="0.25"/>
    <row r="2" spans="2:9" x14ac:dyDescent="0.25"/>
    <row r="3" spans="2:9" x14ac:dyDescent="0.25"/>
    <row r="4" spans="2:9" ht="15" customHeight="1" x14ac:dyDescent="0.25">
      <c r="B4" s="340"/>
      <c r="C4" s="340"/>
      <c r="D4" s="340"/>
      <c r="E4" s="340"/>
      <c r="F4" s="340"/>
      <c r="G4" s="340"/>
      <c r="H4" s="340"/>
      <c r="I4" s="340"/>
    </row>
    <row r="5" spans="2:9" ht="15" customHeight="1" x14ac:dyDescent="0.25">
      <c r="B5" s="340"/>
      <c r="C5" s="340"/>
      <c r="D5" s="340"/>
      <c r="E5" s="340"/>
      <c r="F5" s="340"/>
      <c r="G5" s="340"/>
      <c r="H5" s="340"/>
      <c r="I5" s="340"/>
    </row>
    <row r="6" spans="2:9" ht="15" customHeight="1" x14ac:dyDescent="0.25">
      <c r="B6" s="340"/>
      <c r="C6" s="340"/>
      <c r="D6" s="340"/>
      <c r="E6" s="340"/>
      <c r="F6" s="340"/>
      <c r="G6" s="340"/>
      <c r="H6" s="340"/>
      <c r="I6" s="340"/>
    </row>
    <row r="7" spans="2:9" ht="20.100000000000001" customHeight="1" x14ac:dyDescent="0.25">
      <c r="B7" s="31" t="s">
        <v>458</v>
      </c>
      <c r="C7" s="93"/>
      <c r="D7" s="93"/>
      <c r="E7" s="93"/>
      <c r="F7" s="93"/>
      <c r="G7" s="93"/>
      <c r="H7" s="93"/>
      <c r="I7" s="93"/>
    </row>
    <row r="8" spans="2:9" ht="20.45" customHeight="1" x14ac:dyDescent="0.25">
      <c r="B8" s="282" t="s">
        <v>169</v>
      </c>
      <c r="C8" s="281">
        <v>2021</v>
      </c>
      <c r="D8" s="281">
        <v>2022</v>
      </c>
      <c r="E8" s="281">
        <v>2023</v>
      </c>
      <c r="F8" s="281">
        <v>2024</v>
      </c>
      <c r="G8" s="281">
        <v>2025</v>
      </c>
      <c r="H8" s="281">
        <v>2026</v>
      </c>
      <c r="I8" s="281" t="s">
        <v>1</v>
      </c>
    </row>
    <row r="9" spans="2:9" ht="20.45" customHeight="1" x14ac:dyDescent="0.25">
      <c r="B9" s="64" t="s">
        <v>229</v>
      </c>
      <c r="C9" s="100"/>
      <c r="D9" s="100"/>
      <c r="E9" s="100"/>
      <c r="F9" s="100"/>
      <c r="G9" s="100"/>
      <c r="H9" s="100"/>
      <c r="I9" s="101"/>
    </row>
    <row r="10" spans="2:9" ht="20.45" customHeight="1" x14ac:dyDescent="0.25">
      <c r="B10" s="62" t="s">
        <v>230</v>
      </c>
      <c r="C10" s="128">
        <v>301956</v>
      </c>
      <c r="D10" s="128" t="s">
        <v>113</v>
      </c>
      <c r="E10" s="128" t="s">
        <v>113</v>
      </c>
      <c r="F10" s="128">
        <v>8556534</v>
      </c>
      <c r="G10" s="133" t="s">
        <v>110</v>
      </c>
      <c r="H10" s="133" t="s">
        <v>110</v>
      </c>
      <c r="I10" s="133">
        <v>8858490</v>
      </c>
    </row>
    <row r="11" spans="2:9" ht="20.45" customHeight="1" x14ac:dyDescent="0.25">
      <c r="B11" s="134" t="s">
        <v>231</v>
      </c>
      <c r="C11" s="135">
        <v>301956</v>
      </c>
      <c r="D11" s="135" t="s">
        <v>114</v>
      </c>
      <c r="E11" s="135" t="s">
        <v>113</v>
      </c>
      <c r="F11" s="135">
        <v>8556534</v>
      </c>
      <c r="G11" s="135" t="s">
        <v>110</v>
      </c>
      <c r="H11" s="136" t="s">
        <v>110</v>
      </c>
      <c r="I11" s="136">
        <v>8858490</v>
      </c>
    </row>
    <row r="12" spans="2:9" ht="20.45" customHeight="1" x14ac:dyDescent="0.25">
      <c r="B12" s="64" t="s">
        <v>232</v>
      </c>
      <c r="C12" s="66"/>
      <c r="D12" s="66"/>
      <c r="E12" s="66"/>
      <c r="F12" s="66"/>
      <c r="G12" s="66"/>
      <c r="H12" s="66"/>
      <c r="I12" s="68"/>
    </row>
    <row r="13" spans="2:9" ht="20.45" customHeight="1" x14ac:dyDescent="0.25">
      <c r="B13" s="62" t="s">
        <v>115</v>
      </c>
      <c r="C13" s="66">
        <v>32995</v>
      </c>
      <c r="D13" s="66">
        <v>630006</v>
      </c>
      <c r="E13" s="66">
        <v>254060</v>
      </c>
      <c r="F13" s="66">
        <v>349035</v>
      </c>
      <c r="G13" s="66">
        <v>1166536</v>
      </c>
      <c r="H13" s="66">
        <v>1513985</v>
      </c>
      <c r="I13" s="66">
        <v>3946617</v>
      </c>
    </row>
    <row r="14" spans="2:9" ht="20.45" customHeight="1" x14ac:dyDescent="0.25">
      <c r="B14" s="62" t="s">
        <v>116</v>
      </c>
      <c r="C14" s="66">
        <v>2531</v>
      </c>
      <c r="D14" s="66">
        <v>3264</v>
      </c>
      <c r="E14" s="66">
        <v>2379</v>
      </c>
      <c r="F14" s="66" t="s">
        <v>113</v>
      </c>
      <c r="G14" s="66" t="s">
        <v>113</v>
      </c>
      <c r="H14" s="66" t="s">
        <v>113</v>
      </c>
      <c r="I14" s="66">
        <v>8174</v>
      </c>
    </row>
    <row r="15" spans="2:9" ht="20.45" customHeight="1" x14ac:dyDescent="0.25">
      <c r="B15" s="62" t="s">
        <v>117</v>
      </c>
      <c r="C15" s="66">
        <v>450581</v>
      </c>
      <c r="D15" s="66">
        <v>604408</v>
      </c>
      <c r="E15" s="66">
        <v>560000</v>
      </c>
      <c r="F15" s="66">
        <v>270000</v>
      </c>
      <c r="G15" s="66" t="s">
        <v>113</v>
      </c>
      <c r="H15" s="66" t="s">
        <v>113</v>
      </c>
      <c r="I15" s="66">
        <v>1884989</v>
      </c>
    </row>
    <row r="16" spans="2:9" ht="20.45" customHeight="1" x14ac:dyDescent="0.25">
      <c r="B16" s="62" t="s">
        <v>118</v>
      </c>
      <c r="C16" s="128">
        <v>44442</v>
      </c>
      <c r="D16" s="128">
        <v>17141</v>
      </c>
      <c r="E16" s="128" t="s">
        <v>119</v>
      </c>
      <c r="F16" s="128" t="s">
        <v>119</v>
      </c>
      <c r="G16" s="128" t="s">
        <v>113</v>
      </c>
      <c r="H16" s="128" t="s">
        <v>114</v>
      </c>
      <c r="I16" s="128">
        <v>61583</v>
      </c>
    </row>
    <row r="17" spans="2:9" ht="20.45" customHeight="1" x14ac:dyDescent="0.25">
      <c r="B17" s="134" t="s">
        <v>233</v>
      </c>
      <c r="C17" s="135">
        <v>530549</v>
      </c>
      <c r="D17" s="135">
        <v>1254819</v>
      </c>
      <c r="E17" s="135">
        <v>816439</v>
      </c>
      <c r="F17" s="135">
        <v>619035</v>
      </c>
      <c r="G17" s="135">
        <v>1166536</v>
      </c>
      <c r="H17" s="136">
        <v>1513985</v>
      </c>
      <c r="I17" s="136">
        <v>5901363</v>
      </c>
    </row>
    <row r="18" spans="2:9" ht="20.45" customHeight="1" x14ac:dyDescent="0.25">
      <c r="B18" s="62" t="s">
        <v>234</v>
      </c>
      <c r="C18" s="66">
        <v>-9394</v>
      </c>
      <c r="D18" s="66">
        <v>-796</v>
      </c>
      <c r="E18" s="66">
        <v>-766</v>
      </c>
      <c r="F18" s="66">
        <v>-17541</v>
      </c>
      <c r="G18" s="66">
        <v>-5109</v>
      </c>
      <c r="H18" s="66">
        <v>-19230</v>
      </c>
      <c r="I18" s="66">
        <v>-52836</v>
      </c>
    </row>
    <row r="19" spans="2:9" ht="20.45" customHeight="1" x14ac:dyDescent="0.25">
      <c r="B19" s="62" t="s">
        <v>235</v>
      </c>
      <c r="C19" s="66" t="s">
        <v>114</v>
      </c>
      <c r="D19" s="66" t="s">
        <v>119</v>
      </c>
      <c r="E19" s="66" t="s">
        <v>114</v>
      </c>
      <c r="F19" s="66">
        <v>-24028</v>
      </c>
      <c r="G19" s="66" t="s">
        <v>119</v>
      </c>
      <c r="H19" s="66" t="s">
        <v>113</v>
      </c>
      <c r="I19" s="66">
        <v>-24028</v>
      </c>
    </row>
    <row r="20" spans="2:9" ht="20.45" customHeight="1" x14ac:dyDescent="0.25">
      <c r="B20" s="62" t="s">
        <v>236</v>
      </c>
      <c r="C20" s="66" t="s">
        <v>113</v>
      </c>
      <c r="D20" s="66" t="s">
        <v>113</v>
      </c>
      <c r="E20" s="66" t="s">
        <v>114</v>
      </c>
      <c r="F20" s="66" t="s">
        <v>113</v>
      </c>
      <c r="G20" s="66">
        <v>-8743</v>
      </c>
      <c r="H20" s="66">
        <v>-8743</v>
      </c>
      <c r="I20" s="66">
        <v>-17486</v>
      </c>
    </row>
    <row r="21" spans="2:9" ht="20.45" customHeight="1" thickBot="1" x14ac:dyDescent="0.3">
      <c r="B21" s="127" t="s">
        <v>237</v>
      </c>
      <c r="C21" s="129">
        <v>823111</v>
      </c>
      <c r="D21" s="129">
        <v>1254023</v>
      </c>
      <c r="E21" s="129">
        <v>815673</v>
      </c>
      <c r="F21" s="129">
        <v>9134000</v>
      </c>
      <c r="G21" s="129">
        <v>1152684</v>
      </c>
      <c r="H21" s="129">
        <v>1486012</v>
      </c>
      <c r="I21" s="129">
        <v>14665503</v>
      </c>
    </row>
    <row r="22" spans="2:9" ht="15.75" thickTop="1" x14ac:dyDescent="0.25"/>
    <row r="23" spans="2:9" x14ac:dyDescent="0.25"/>
    <row r="24" spans="2:9" x14ac:dyDescent="0.25"/>
    <row r="25" spans="2:9" hidden="1" x14ac:dyDescent="0.25"/>
    <row r="26" spans="2:9" hidden="1" x14ac:dyDescent="0.25">
      <c r="C26" s="57"/>
      <c r="G26" s="57"/>
    </row>
    <row r="27" spans="2:9" hidden="1" x14ac:dyDescent="0.25">
      <c r="C27" s="57"/>
      <c r="G27" s="57"/>
    </row>
    <row r="28" spans="2:9" hidden="1" x14ac:dyDescent="0.25"/>
    <row r="29" spans="2:9" hidden="1" x14ac:dyDescent="0.25">
      <c r="C29" s="57"/>
      <c r="D29" s="57"/>
      <c r="E29" s="57"/>
      <c r="F29" s="57"/>
      <c r="G29" s="57"/>
      <c r="H29" s="57"/>
      <c r="I29" s="57"/>
    </row>
    <row r="30" spans="2:9" hidden="1" x14ac:dyDescent="0.25">
      <c r="C30" s="57"/>
      <c r="D30" s="57"/>
      <c r="E30" s="57"/>
      <c r="F30" s="57"/>
    </row>
    <row r="31" spans="2:9" hidden="1" x14ac:dyDescent="0.25">
      <c r="C31" s="57"/>
      <c r="D31" s="57"/>
      <c r="E31" s="57"/>
      <c r="F31" s="57"/>
      <c r="G31" s="57"/>
    </row>
    <row r="32" spans="2:9" hidden="1" x14ac:dyDescent="0.25">
      <c r="C32" s="57"/>
      <c r="D32" s="57"/>
      <c r="E32" s="57"/>
      <c r="F32" s="57"/>
    </row>
    <row r="33" spans="3:9" hidden="1" x14ac:dyDescent="0.25">
      <c r="C33" s="57"/>
      <c r="D33" s="57"/>
      <c r="E33" s="57"/>
      <c r="F33" s="57"/>
      <c r="G33" s="57"/>
      <c r="H33" s="57"/>
      <c r="I33" s="57"/>
    </row>
    <row r="34" spans="3:9" hidden="1" x14ac:dyDescent="0.25">
      <c r="C34" s="57"/>
      <c r="D34" s="57"/>
      <c r="G34" s="57"/>
      <c r="H34" s="57"/>
      <c r="I34" s="57"/>
    </row>
    <row r="35" spans="3:9" hidden="1" x14ac:dyDescent="0.25">
      <c r="G35" s="57"/>
    </row>
    <row r="36" spans="3:9" hidden="1" x14ac:dyDescent="0.25">
      <c r="H36" s="57"/>
      <c r="I36" s="57"/>
    </row>
    <row r="37" spans="3:9" hidden="1" x14ac:dyDescent="0.25">
      <c r="C37" s="57"/>
      <c r="D37" s="57"/>
      <c r="E37" s="57"/>
      <c r="F37" s="57"/>
      <c r="G37" s="57"/>
      <c r="H37" s="57"/>
      <c r="I37" s="57"/>
    </row>
  </sheetData>
  <mergeCells count="1">
    <mergeCell ref="B4:I6"/>
  </mergeCells>
  <conditionalFormatting sqref="B9:I20">
    <cfRule type="expression" dxfId="14" priority="1">
      <formula>MOD(ROW(),2)=0</formula>
    </cfRule>
  </conditionalFormatting>
  <pageMargins left="0.511811024" right="0.511811024" top="0.78740157499999996" bottom="0.78740157499999996" header="0.31496062000000002" footer="0.31496062000000002"/>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K41"/>
  <sheetViews>
    <sheetView showGridLines="0" showRowColHeaders="0" zoomScale="80" zoomScaleNormal="80" workbookViewId="0"/>
  </sheetViews>
  <sheetFormatPr defaultColWidth="0" defaultRowHeight="15" customHeight="1" x14ac:dyDescent="0.25"/>
  <cols>
    <col min="1" max="1" width="12.42578125" customWidth="1"/>
    <col min="2" max="2" width="61.5703125" bestFit="1" customWidth="1"/>
    <col min="3" max="3" width="19.140625" customWidth="1"/>
    <col min="4" max="4" width="21.85546875" customWidth="1"/>
    <col min="5" max="5" width="13.85546875" customWidth="1"/>
    <col min="6" max="9" width="12.42578125" customWidth="1"/>
    <col min="10" max="11" width="2.7109375" customWidth="1"/>
    <col min="12" max="16384" width="2.7109375" hidden="1"/>
  </cols>
  <sheetData>
    <row r="4" spans="2:9" x14ac:dyDescent="0.25">
      <c r="B4" s="340"/>
      <c r="C4" s="341"/>
      <c r="D4" s="341"/>
      <c r="E4" s="341"/>
    </row>
    <row r="5" spans="2:9" x14ac:dyDescent="0.25">
      <c r="B5" s="341"/>
      <c r="C5" s="341"/>
      <c r="D5" s="341"/>
      <c r="E5" s="341"/>
    </row>
    <row r="6" spans="2:9" ht="21.95" customHeight="1" x14ac:dyDescent="0.25">
      <c r="B6" s="341"/>
      <c r="C6" s="341"/>
      <c r="D6" s="341"/>
      <c r="E6" s="341"/>
    </row>
    <row r="7" spans="2:9" ht="21.6" customHeight="1" thickBot="1" x14ac:dyDescent="0.3">
      <c r="B7" s="31" t="s">
        <v>458</v>
      </c>
      <c r="C7" s="3"/>
      <c r="D7" s="3"/>
    </row>
    <row r="8" spans="2:9" ht="20.45" customHeight="1" thickBot="1" x14ac:dyDescent="0.3">
      <c r="B8" s="349" t="s">
        <v>247</v>
      </c>
      <c r="C8" s="349" t="s">
        <v>248</v>
      </c>
      <c r="D8" s="349" t="s">
        <v>249</v>
      </c>
      <c r="E8" s="349" t="s">
        <v>229</v>
      </c>
      <c r="F8" s="367" t="s">
        <v>169</v>
      </c>
      <c r="G8" s="346"/>
      <c r="H8" s="346"/>
      <c r="I8" s="347"/>
    </row>
    <row r="9" spans="2:9" ht="20.45" customHeight="1" thickBot="1" x14ac:dyDescent="0.3">
      <c r="B9" s="350"/>
      <c r="C9" s="350"/>
      <c r="D9" s="350"/>
      <c r="E9" s="350"/>
      <c r="F9" s="365" t="s">
        <v>161</v>
      </c>
      <c r="G9" s="348"/>
      <c r="H9" s="366"/>
      <c r="I9" s="368">
        <v>2020</v>
      </c>
    </row>
    <row r="10" spans="2:9" ht="32.25" customHeight="1" thickBot="1" x14ac:dyDescent="0.3">
      <c r="B10" s="351"/>
      <c r="C10" s="351"/>
      <c r="D10" s="351"/>
      <c r="E10" s="351"/>
      <c r="F10" s="190" t="s">
        <v>250</v>
      </c>
      <c r="G10" s="191" t="s">
        <v>251</v>
      </c>
      <c r="H10" s="191" t="s">
        <v>1</v>
      </c>
      <c r="I10" s="191" t="s">
        <v>1</v>
      </c>
    </row>
    <row r="11" spans="2:9" ht="21" customHeight="1" x14ac:dyDescent="0.25">
      <c r="B11" s="163" t="s">
        <v>240</v>
      </c>
      <c r="C11" s="164"/>
      <c r="D11" s="165"/>
      <c r="E11" s="165"/>
      <c r="F11" s="166"/>
      <c r="G11" s="166"/>
      <c r="H11" s="166"/>
      <c r="I11" s="166"/>
    </row>
    <row r="12" spans="2:9" ht="21" customHeight="1" x14ac:dyDescent="0.25">
      <c r="B12" s="167" t="s">
        <v>241</v>
      </c>
      <c r="C12" s="164">
        <v>2024</v>
      </c>
      <c r="D12" s="168" t="s">
        <v>120</v>
      </c>
      <c r="E12" s="168" t="s">
        <v>121</v>
      </c>
      <c r="F12" s="166">
        <v>4872</v>
      </c>
      <c r="G12" s="166">
        <v>10583</v>
      </c>
      <c r="H12" s="166">
        <v>15455</v>
      </c>
      <c r="I12" s="166">
        <v>11725</v>
      </c>
    </row>
    <row r="13" spans="2:9" ht="21" customHeight="1" x14ac:dyDescent="0.25">
      <c r="B13" s="167" t="s">
        <v>138</v>
      </c>
      <c r="C13" s="164">
        <v>2024</v>
      </c>
      <c r="D13" s="168">
        <v>9.2499999999999999E-2</v>
      </c>
      <c r="E13" s="168" t="s">
        <v>121</v>
      </c>
      <c r="F13" s="166">
        <v>297084</v>
      </c>
      <c r="G13" s="166">
        <v>8545951</v>
      </c>
      <c r="H13" s="166">
        <v>8843035</v>
      </c>
      <c r="I13" s="166">
        <v>7853959</v>
      </c>
    </row>
    <row r="14" spans="2:9" ht="21" customHeight="1" x14ac:dyDescent="0.25">
      <c r="B14" s="167" t="s">
        <v>234</v>
      </c>
      <c r="C14" s="164"/>
      <c r="D14" s="168"/>
      <c r="E14" s="168"/>
      <c r="F14" s="166" t="s">
        <v>122</v>
      </c>
      <c r="G14" s="166">
        <v>-14856</v>
      </c>
      <c r="H14" s="166">
        <v>-14856</v>
      </c>
      <c r="I14" s="166">
        <v>-15664</v>
      </c>
    </row>
    <row r="15" spans="2:9" ht="21" customHeight="1" x14ac:dyDescent="0.25">
      <c r="B15" s="167" t="s">
        <v>242</v>
      </c>
      <c r="C15" s="164"/>
      <c r="D15" s="168"/>
      <c r="E15" s="168"/>
      <c r="F15" s="169" t="s">
        <v>122</v>
      </c>
      <c r="G15" s="169">
        <v>-24028</v>
      </c>
      <c r="H15" s="169">
        <v>-24028</v>
      </c>
      <c r="I15" s="169">
        <v>-25314</v>
      </c>
    </row>
    <row r="16" spans="2:9" ht="21" customHeight="1" x14ac:dyDescent="0.25">
      <c r="B16" s="163" t="s">
        <v>238</v>
      </c>
      <c r="C16" s="164"/>
      <c r="D16" s="165"/>
      <c r="E16" s="165"/>
      <c r="F16" s="170">
        <v>301956</v>
      </c>
      <c r="G16" s="170">
        <v>8517650</v>
      </c>
      <c r="H16" s="170">
        <v>8819606</v>
      </c>
      <c r="I16" s="170">
        <v>7824706</v>
      </c>
    </row>
    <row r="17" spans="2:9" ht="21" customHeight="1" x14ac:dyDescent="0.25">
      <c r="B17" s="163" t="s">
        <v>239</v>
      </c>
      <c r="C17" s="164"/>
      <c r="D17" s="168"/>
      <c r="E17" s="168"/>
      <c r="F17" s="166"/>
      <c r="G17" s="166"/>
      <c r="H17" s="166"/>
      <c r="I17" s="166"/>
    </row>
    <row r="18" spans="2:9" ht="21" customHeight="1" x14ac:dyDescent="0.25">
      <c r="B18" s="167" t="s">
        <v>139</v>
      </c>
      <c r="C18" s="164">
        <v>2021</v>
      </c>
      <c r="D18" s="168" t="s">
        <v>123</v>
      </c>
      <c r="E18" s="168" t="s">
        <v>11</v>
      </c>
      <c r="F18" s="166">
        <v>12262</v>
      </c>
      <c r="G18" s="166" t="s">
        <v>119</v>
      </c>
      <c r="H18" s="166">
        <v>12262</v>
      </c>
      <c r="I18" s="166">
        <v>17204</v>
      </c>
    </row>
    <row r="19" spans="2:9" ht="21" customHeight="1" x14ac:dyDescent="0.25">
      <c r="B19" s="167" t="s">
        <v>139</v>
      </c>
      <c r="C19" s="164">
        <v>2022</v>
      </c>
      <c r="D19" s="168" t="s">
        <v>123</v>
      </c>
      <c r="E19" s="168" t="s">
        <v>11</v>
      </c>
      <c r="F19" s="166">
        <v>13187</v>
      </c>
      <c r="G19" s="166" t="s">
        <v>119</v>
      </c>
      <c r="H19" s="166">
        <v>13187</v>
      </c>
      <c r="I19" s="166">
        <v>14086</v>
      </c>
    </row>
    <row r="20" spans="2:9" ht="21" customHeight="1" x14ac:dyDescent="0.25">
      <c r="B20" s="167" t="s">
        <v>140</v>
      </c>
      <c r="C20" s="164">
        <v>2023</v>
      </c>
      <c r="D20" s="168" t="s">
        <v>124</v>
      </c>
      <c r="E20" s="168" t="s">
        <v>11</v>
      </c>
      <c r="F20" s="166">
        <v>3357</v>
      </c>
      <c r="G20" s="166">
        <v>4817</v>
      </c>
      <c r="H20" s="166">
        <v>8174</v>
      </c>
      <c r="I20" s="166">
        <v>9058</v>
      </c>
    </row>
    <row r="21" spans="2:9" ht="21" customHeight="1" x14ac:dyDescent="0.25">
      <c r="B21" s="167" t="s">
        <v>141</v>
      </c>
      <c r="C21" s="164">
        <v>2021</v>
      </c>
      <c r="D21" s="165" t="s">
        <v>125</v>
      </c>
      <c r="E21" s="165" t="s">
        <v>11</v>
      </c>
      <c r="F21" s="166">
        <v>50274</v>
      </c>
      <c r="G21" s="166" t="s">
        <v>114</v>
      </c>
      <c r="H21" s="166">
        <v>50274</v>
      </c>
      <c r="I21" s="166">
        <v>50008</v>
      </c>
    </row>
    <row r="22" spans="2:9" ht="21" customHeight="1" x14ac:dyDescent="0.25">
      <c r="B22" s="167" t="s">
        <v>234</v>
      </c>
      <c r="C22" s="164"/>
      <c r="D22" s="168"/>
      <c r="E22" s="168"/>
      <c r="F22" s="166" t="s">
        <v>110</v>
      </c>
      <c r="G22" s="166" t="s">
        <v>110</v>
      </c>
      <c r="H22" s="166" t="s">
        <v>110</v>
      </c>
      <c r="I22" s="166">
        <v>-55</v>
      </c>
    </row>
    <row r="23" spans="2:9" ht="21" customHeight="1" x14ac:dyDescent="0.25">
      <c r="B23" s="163" t="s">
        <v>243</v>
      </c>
      <c r="C23" s="164"/>
      <c r="D23" s="168"/>
      <c r="E23" s="168"/>
      <c r="F23" s="170">
        <v>79080</v>
      </c>
      <c r="G23" s="170">
        <v>4817</v>
      </c>
      <c r="H23" s="170">
        <v>83897</v>
      </c>
      <c r="I23" s="170">
        <v>90301</v>
      </c>
    </row>
    <row r="24" spans="2:9" ht="21" customHeight="1" thickBot="1" x14ac:dyDescent="0.3">
      <c r="B24" s="163" t="s">
        <v>244</v>
      </c>
      <c r="C24" s="164"/>
      <c r="D24" s="168"/>
      <c r="E24" s="168"/>
      <c r="F24" s="243">
        <v>381036</v>
      </c>
      <c r="G24" s="243">
        <v>8522467</v>
      </c>
      <c r="H24" s="243">
        <v>8903503</v>
      </c>
      <c r="I24" s="243">
        <v>7915007</v>
      </c>
    </row>
    <row r="25" spans="2:9" ht="21" customHeight="1" thickTop="1" x14ac:dyDescent="0.25">
      <c r="B25" s="167" t="s">
        <v>478</v>
      </c>
      <c r="C25" s="164">
        <v>2022</v>
      </c>
      <c r="D25" s="168" t="s">
        <v>126</v>
      </c>
      <c r="E25" s="168" t="s">
        <v>11</v>
      </c>
      <c r="F25" s="166">
        <v>378648</v>
      </c>
      <c r="G25" s="166" t="s">
        <v>113</v>
      </c>
      <c r="H25" s="166">
        <v>378648</v>
      </c>
      <c r="I25" s="166">
        <v>761520</v>
      </c>
    </row>
    <row r="26" spans="2:9" ht="21" customHeight="1" x14ac:dyDescent="0.25">
      <c r="B26" s="167" t="s">
        <v>479</v>
      </c>
      <c r="C26" s="164">
        <v>2021</v>
      </c>
      <c r="D26" s="165" t="s">
        <v>127</v>
      </c>
      <c r="E26" s="165" t="s">
        <v>11</v>
      </c>
      <c r="F26" s="166" t="s">
        <v>110</v>
      </c>
      <c r="G26" s="166" t="s">
        <v>110</v>
      </c>
      <c r="H26" s="166" t="s">
        <v>110</v>
      </c>
      <c r="I26" s="166">
        <v>288839</v>
      </c>
    </row>
    <row r="27" spans="2:9" ht="21" customHeight="1" x14ac:dyDescent="0.25">
      <c r="B27" s="167" t="s">
        <v>480</v>
      </c>
      <c r="C27" s="164">
        <v>2021</v>
      </c>
      <c r="D27" s="168" t="s">
        <v>128</v>
      </c>
      <c r="E27" s="168" t="s">
        <v>11</v>
      </c>
      <c r="F27" s="170" t="s">
        <v>110</v>
      </c>
      <c r="G27" s="170" t="s">
        <v>110</v>
      </c>
      <c r="H27" s="170" t="s">
        <v>110</v>
      </c>
      <c r="I27" s="166">
        <v>587956</v>
      </c>
    </row>
    <row r="28" spans="2:9" ht="21" customHeight="1" x14ac:dyDescent="0.25">
      <c r="B28" s="167" t="s">
        <v>478</v>
      </c>
      <c r="C28" s="164">
        <v>2025</v>
      </c>
      <c r="D28" s="168" t="s">
        <v>129</v>
      </c>
      <c r="E28" s="241" t="s">
        <v>11</v>
      </c>
      <c r="F28" s="242">
        <v>260095</v>
      </c>
      <c r="G28" s="242">
        <v>762179</v>
      </c>
      <c r="H28" s="242">
        <v>1022274</v>
      </c>
      <c r="I28" s="242">
        <v>1035247</v>
      </c>
    </row>
    <row r="29" spans="2:9" ht="21" customHeight="1" x14ac:dyDescent="0.25">
      <c r="B29" s="167" t="s">
        <v>481</v>
      </c>
      <c r="C29" s="164">
        <v>2024</v>
      </c>
      <c r="D29" s="168" t="s">
        <v>130</v>
      </c>
      <c r="E29" s="168" t="s">
        <v>11</v>
      </c>
      <c r="F29" s="166">
        <v>542362</v>
      </c>
      <c r="G29" s="166">
        <v>1215000</v>
      </c>
      <c r="H29" s="166">
        <v>1757362</v>
      </c>
      <c r="I29" s="166">
        <v>1891927</v>
      </c>
    </row>
    <row r="30" spans="2:9" ht="21" customHeight="1" x14ac:dyDescent="0.25">
      <c r="B30" s="167" t="s">
        <v>482</v>
      </c>
      <c r="C30" s="164">
        <v>2026</v>
      </c>
      <c r="D30" s="168" t="s">
        <v>131</v>
      </c>
      <c r="E30" s="168" t="s">
        <v>11</v>
      </c>
      <c r="F30" s="166">
        <v>18757</v>
      </c>
      <c r="G30" s="166">
        <v>1624452</v>
      </c>
      <c r="H30" s="166">
        <v>1643209</v>
      </c>
      <c r="I30" s="166">
        <v>1587924</v>
      </c>
    </row>
    <row r="31" spans="2:9" ht="21" customHeight="1" x14ac:dyDescent="0.25">
      <c r="B31" s="167" t="s">
        <v>483</v>
      </c>
      <c r="C31" s="164">
        <v>2022</v>
      </c>
      <c r="D31" s="165" t="s">
        <v>132</v>
      </c>
      <c r="E31" s="165" t="s">
        <v>11</v>
      </c>
      <c r="F31" s="166">
        <v>9888</v>
      </c>
      <c r="G31" s="166">
        <v>7288</v>
      </c>
      <c r="H31" s="166">
        <v>17176</v>
      </c>
      <c r="I31" s="166">
        <v>19629</v>
      </c>
    </row>
    <row r="32" spans="2:9" ht="21" customHeight="1" x14ac:dyDescent="0.25">
      <c r="B32" s="167" t="s">
        <v>484</v>
      </c>
      <c r="C32" s="164">
        <v>2022</v>
      </c>
      <c r="D32" s="168" t="s">
        <v>133</v>
      </c>
      <c r="E32" s="168" t="s">
        <v>11</v>
      </c>
      <c r="F32" s="166">
        <v>4685</v>
      </c>
      <c r="G32" s="166">
        <v>3277</v>
      </c>
      <c r="H32" s="166">
        <v>7962</v>
      </c>
      <c r="I32" s="166">
        <v>9089</v>
      </c>
    </row>
    <row r="33" spans="2:9" ht="21" customHeight="1" x14ac:dyDescent="0.25">
      <c r="B33" s="167" t="s">
        <v>485</v>
      </c>
      <c r="C33" s="164">
        <v>2022</v>
      </c>
      <c r="D33" s="168" t="s">
        <v>134</v>
      </c>
      <c r="E33" s="168" t="s">
        <v>11</v>
      </c>
      <c r="F33" s="166">
        <v>11503</v>
      </c>
      <c r="G33" s="166">
        <v>7455</v>
      </c>
      <c r="H33" s="166">
        <v>18958</v>
      </c>
      <c r="I33" s="166">
        <v>21807</v>
      </c>
    </row>
    <row r="34" spans="2:9" ht="21" customHeight="1" x14ac:dyDescent="0.25">
      <c r="B34" s="167" t="s">
        <v>486</v>
      </c>
      <c r="C34" s="164">
        <v>2022</v>
      </c>
      <c r="D34" s="168" t="s">
        <v>133</v>
      </c>
      <c r="E34" s="168" t="s">
        <v>11</v>
      </c>
      <c r="F34" s="166">
        <v>5480</v>
      </c>
      <c r="G34" s="166">
        <v>3891</v>
      </c>
      <c r="H34" s="166">
        <v>9371</v>
      </c>
      <c r="I34" s="166">
        <v>10703</v>
      </c>
    </row>
    <row r="35" spans="2:9" ht="21" customHeight="1" x14ac:dyDescent="0.25">
      <c r="B35" s="167" t="s">
        <v>487</v>
      </c>
      <c r="C35" s="164">
        <v>2023</v>
      </c>
      <c r="D35" s="168" t="s">
        <v>135</v>
      </c>
      <c r="E35" s="168" t="s">
        <v>11</v>
      </c>
      <c r="F35" s="166">
        <v>20020</v>
      </c>
      <c r="G35" s="166">
        <v>40000</v>
      </c>
      <c r="H35" s="166">
        <v>60020</v>
      </c>
      <c r="I35" s="166">
        <v>60024</v>
      </c>
    </row>
    <row r="36" spans="2:9" ht="21" customHeight="1" x14ac:dyDescent="0.25">
      <c r="B36" s="167" t="s">
        <v>488</v>
      </c>
      <c r="C36" s="164">
        <v>2031</v>
      </c>
      <c r="D36" s="165" t="s">
        <v>136</v>
      </c>
      <c r="E36" s="165" t="s">
        <v>11</v>
      </c>
      <c r="F36" s="166">
        <v>5501</v>
      </c>
      <c r="G36" s="166">
        <v>896985</v>
      </c>
      <c r="H36" s="166">
        <v>902486</v>
      </c>
      <c r="I36" s="166">
        <v>890440</v>
      </c>
    </row>
    <row r="37" spans="2:9" ht="21" customHeight="1" x14ac:dyDescent="0.25">
      <c r="B37" s="167" t="s">
        <v>489</v>
      </c>
      <c r="C37" s="164"/>
      <c r="D37" s="168"/>
      <c r="E37" s="168"/>
      <c r="F37" s="166" t="s">
        <v>137</v>
      </c>
      <c r="G37" s="166">
        <v>-17486</v>
      </c>
      <c r="H37" s="166">
        <v>-17486</v>
      </c>
      <c r="I37" s="166">
        <v>-18300</v>
      </c>
    </row>
    <row r="38" spans="2:9" ht="21" customHeight="1" x14ac:dyDescent="0.25">
      <c r="B38" s="167" t="s">
        <v>245</v>
      </c>
      <c r="C38" s="164"/>
      <c r="D38" s="168"/>
      <c r="E38" s="168"/>
      <c r="F38" s="166">
        <v>-9697</v>
      </c>
      <c r="G38" s="166">
        <v>-28283</v>
      </c>
      <c r="H38" s="166">
        <v>-37980</v>
      </c>
      <c r="I38" s="166">
        <v>-41254</v>
      </c>
    </row>
    <row r="39" spans="2:9" ht="21" customHeight="1" x14ac:dyDescent="0.25">
      <c r="B39" s="163" t="s">
        <v>246</v>
      </c>
      <c r="C39" s="164"/>
      <c r="D39" s="168"/>
      <c r="E39" s="168"/>
      <c r="F39" s="172">
        <v>1247242</v>
      </c>
      <c r="G39" s="172">
        <v>4514758</v>
      </c>
      <c r="H39" s="172">
        <v>5762000</v>
      </c>
      <c r="I39" s="172">
        <v>7105551</v>
      </c>
    </row>
    <row r="40" spans="2:9" ht="21" customHeight="1" thickBot="1" x14ac:dyDescent="0.3">
      <c r="B40" s="163" t="s">
        <v>1</v>
      </c>
      <c r="C40" s="164"/>
      <c r="D40" s="168"/>
      <c r="E40" s="168"/>
      <c r="F40" s="171">
        <v>1628278</v>
      </c>
      <c r="G40" s="171">
        <v>13037225</v>
      </c>
      <c r="H40" s="171">
        <v>14665503</v>
      </c>
      <c r="I40" s="171">
        <v>15020558</v>
      </c>
    </row>
    <row r="41" spans="2:9" ht="15" customHeight="1" thickTop="1" x14ac:dyDescent="0.25"/>
  </sheetData>
  <mergeCells count="7">
    <mergeCell ref="F8:I8"/>
    <mergeCell ref="F9:H9"/>
    <mergeCell ref="B4:E6"/>
    <mergeCell ref="B8:B10"/>
    <mergeCell ref="C8:C10"/>
    <mergeCell ref="D8:D10"/>
    <mergeCell ref="E8:E10"/>
  </mergeCells>
  <conditionalFormatting sqref="B11:D18 C19:D40 E11:I40">
    <cfRule type="expression" dxfId="13" priority="2">
      <formula>MOD(ROW(),2)=0</formula>
    </cfRule>
  </conditionalFormatting>
  <conditionalFormatting sqref="B19:B40">
    <cfRule type="expression" dxfId="12" priority="1">
      <formula>MOD(ROW(),2)=0</formula>
    </cfRule>
  </conditionalFormatting>
  <pageMargins left="0.511811024" right="0.511811024" top="0.78740157499999996" bottom="0.78740157499999996" header="0.31496062000000002" footer="0.31496062000000002"/>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zoomScale="80" zoomScaleNormal="80" workbookViewId="0">
      <selection activeCell="B20" sqref="B20"/>
    </sheetView>
  </sheetViews>
  <sheetFormatPr defaultColWidth="0" defaultRowHeight="15" zeroHeight="1" x14ac:dyDescent="0.25"/>
  <cols>
    <col min="1" max="1" width="13.7109375" style="102" customWidth="1"/>
    <col min="2" max="2" width="49.7109375" style="102" customWidth="1"/>
    <col min="3" max="4" width="22.28515625" style="102" customWidth="1"/>
    <col min="5" max="5" width="18.42578125" style="102" customWidth="1"/>
    <col min="6" max="7" width="9.140625" style="102" hidden="1" customWidth="1"/>
    <col min="8" max="16384" width="9.140625" style="102" hidden="1"/>
  </cols>
  <sheetData>
    <row r="1" spans="1:7" x14ac:dyDescent="0.25"/>
    <row r="2" spans="1:7" x14ac:dyDescent="0.25"/>
    <row r="3" spans="1:7" x14ac:dyDescent="0.25"/>
    <row r="4" spans="1:7" x14ac:dyDescent="0.25"/>
    <row r="5" spans="1:7" x14ac:dyDescent="0.25">
      <c r="A5" s="93"/>
      <c r="B5" s="340"/>
      <c r="C5" s="341"/>
      <c r="D5" s="341"/>
      <c r="E5" s="341"/>
      <c r="F5" s="341"/>
      <c r="G5" s="341"/>
    </row>
    <row r="6" spans="1:7" x14ac:dyDescent="0.25">
      <c r="A6" s="93"/>
      <c r="B6" s="341"/>
      <c r="C6" s="341"/>
      <c r="D6" s="341"/>
      <c r="E6" s="341"/>
      <c r="F6" s="341"/>
      <c r="G6" s="341"/>
    </row>
    <row r="7" spans="1:7" ht="21.6" customHeight="1" x14ac:dyDescent="0.25">
      <c r="B7" s="31" t="s">
        <v>252</v>
      </c>
      <c r="C7" s="20"/>
      <c r="D7" s="20"/>
    </row>
    <row r="8" spans="1:7" ht="17.45" customHeight="1" x14ac:dyDescent="0.25">
      <c r="B8" s="334" t="s">
        <v>252</v>
      </c>
      <c r="C8" s="95" t="s">
        <v>253</v>
      </c>
      <c r="D8" s="108" t="s">
        <v>254</v>
      </c>
    </row>
    <row r="9" spans="1:7" ht="17.45" customHeight="1" x14ac:dyDescent="0.25">
      <c r="B9" s="334"/>
      <c r="C9" s="95">
        <v>2021</v>
      </c>
      <c r="D9" s="109" t="s">
        <v>161</v>
      </c>
    </row>
    <row r="10" spans="1:7" ht="17.45" customHeight="1" x14ac:dyDescent="0.25">
      <c r="B10" s="96" t="s">
        <v>461</v>
      </c>
      <c r="C10" s="110">
        <v>191</v>
      </c>
      <c r="D10" s="111">
        <v>23</v>
      </c>
    </row>
    <row r="11" spans="1:7" ht="17.45" customHeight="1" x14ac:dyDescent="0.25">
      <c r="B11" s="104" t="s">
        <v>255</v>
      </c>
      <c r="C11" s="112"/>
      <c r="D11" s="113">
        <v>11</v>
      </c>
    </row>
    <row r="12" spans="1:7" ht="17.45" customHeight="1" x14ac:dyDescent="0.25">
      <c r="B12" s="105" t="s">
        <v>256</v>
      </c>
      <c r="C12" s="114"/>
      <c r="D12" s="115">
        <v>12</v>
      </c>
    </row>
    <row r="13" spans="1:7" ht="17.45" customHeight="1" x14ac:dyDescent="0.25">
      <c r="B13" s="104"/>
      <c r="C13" s="278"/>
      <c r="D13" s="113"/>
    </row>
    <row r="14" spans="1:7" ht="17.45" customHeight="1" x14ac:dyDescent="0.25">
      <c r="B14" s="96" t="s">
        <v>462</v>
      </c>
      <c r="C14" s="110">
        <v>210</v>
      </c>
      <c r="D14" s="111">
        <v>20.07022821</v>
      </c>
    </row>
    <row r="15" spans="1:7" ht="17.45" customHeight="1" x14ac:dyDescent="0.25">
      <c r="B15" s="104" t="s">
        <v>257</v>
      </c>
      <c r="C15" s="112"/>
      <c r="D15" s="113">
        <v>20.07022821</v>
      </c>
    </row>
    <row r="16" spans="1:7" ht="17.45" customHeight="1" x14ac:dyDescent="0.25">
      <c r="B16" s="106"/>
      <c r="C16" s="279"/>
      <c r="D16" s="117"/>
    </row>
    <row r="17" spans="2:4" ht="17.45" customHeight="1" x14ac:dyDescent="0.25">
      <c r="B17" s="96" t="s">
        <v>463</v>
      </c>
      <c r="C17" s="110">
        <v>2320</v>
      </c>
      <c r="D17" s="111">
        <v>294.72180817999993</v>
      </c>
    </row>
    <row r="18" spans="2:4" ht="17.45" customHeight="1" x14ac:dyDescent="0.25">
      <c r="B18" s="106" t="s">
        <v>257</v>
      </c>
      <c r="C18" s="279"/>
      <c r="D18" s="117">
        <v>285</v>
      </c>
    </row>
    <row r="19" spans="2:4" ht="17.45" customHeight="1" x14ac:dyDescent="0.25">
      <c r="B19" s="104" t="s">
        <v>258</v>
      </c>
      <c r="C19" s="112"/>
      <c r="D19" s="113">
        <v>6</v>
      </c>
    </row>
    <row r="20" spans="2:4" ht="17.45" customHeight="1" x14ac:dyDescent="0.25">
      <c r="B20" s="106" t="s">
        <v>497</v>
      </c>
      <c r="C20" s="279"/>
      <c r="D20" s="117">
        <v>4</v>
      </c>
    </row>
    <row r="21" spans="2:4" ht="17.45" customHeight="1" x14ac:dyDescent="0.25">
      <c r="B21" s="106"/>
      <c r="C21" s="279"/>
      <c r="D21" s="117"/>
    </row>
    <row r="22" spans="2:4" ht="17.45" customHeight="1" x14ac:dyDescent="0.25">
      <c r="B22" s="107" t="s">
        <v>464</v>
      </c>
      <c r="C22" s="110">
        <v>113</v>
      </c>
      <c r="D22" s="110">
        <v>12.58825891</v>
      </c>
    </row>
    <row r="23" spans="2:4" ht="17.45" customHeight="1" x14ac:dyDescent="0.25">
      <c r="B23" s="106" t="s">
        <v>259</v>
      </c>
      <c r="C23" s="114"/>
      <c r="D23" s="116">
        <v>12.557651</v>
      </c>
    </row>
    <row r="24" spans="2:4" ht="17.45" customHeight="1" x14ac:dyDescent="0.25">
      <c r="B24" s="104"/>
      <c r="C24" s="278"/>
      <c r="D24" s="113"/>
    </row>
    <row r="25" spans="2:4" ht="17.45" customHeight="1" x14ac:dyDescent="0.25">
      <c r="B25" s="107" t="s">
        <v>142</v>
      </c>
      <c r="C25" s="110">
        <v>92</v>
      </c>
      <c r="D25" s="110">
        <v>8</v>
      </c>
    </row>
    <row r="26" spans="2:4" ht="17.45" customHeight="1" x14ac:dyDescent="0.25">
      <c r="B26" s="104"/>
      <c r="C26" s="112"/>
      <c r="D26" s="113"/>
    </row>
    <row r="27" spans="2:4" ht="17.45" customHeight="1" thickBot="1" x14ac:dyDescent="0.3">
      <c r="B27" s="96" t="s">
        <v>143</v>
      </c>
      <c r="C27" s="118">
        <v>2926</v>
      </c>
      <c r="D27" s="118">
        <v>358.38029529999989</v>
      </c>
    </row>
    <row r="28" spans="2:4" ht="15.75" thickTop="1" x14ac:dyDescent="0.25">
      <c r="C28" s="103"/>
    </row>
    <row r="29" spans="2:4" x14ac:dyDescent="0.25">
      <c r="C29" s="103"/>
    </row>
    <row r="30" spans="2:4" x14ac:dyDescent="0.25"/>
    <row r="31" spans="2:4" x14ac:dyDescent="0.25"/>
    <row r="32" spans="2:4" x14ac:dyDescent="0.25"/>
    <row r="33" x14ac:dyDescent="0.25"/>
    <row r="34" x14ac:dyDescent="0.25"/>
    <row r="35" x14ac:dyDescent="0.25"/>
    <row r="36" x14ac:dyDescent="0.25"/>
    <row r="37" x14ac:dyDescent="0.25"/>
  </sheetData>
  <mergeCells count="2">
    <mergeCell ref="B8:B9"/>
    <mergeCell ref="B5:G6"/>
  </mergeCells>
  <pageMargins left="0.511811024" right="0.511811024" top="0.78740157499999996" bottom="0.78740157499999996" header="0.31496062000000002" footer="0.31496062000000002"/>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FC52"/>
  <sheetViews>
    <sheetView showGridLines="0" showRowColHeaders="0" zoomScale="80" zoomScaleNormal="80" workbookViewId="0"/>
  </sheetViews>
  <sheetFormatPr defaultColWidth="0" defaultRowHeight="15" zeroHeight="1" x14ac:dyDescent="0.25"/>
  <cols>
    <col min="1" max="1" width="9.85546875" customWidth="1"/>
    <col min="2" max="2" width="62.28515625" customWidth="1"/>
    <col min="3" max="4" width="17.85546875" customWidth="1"/>
    <col min="5" max="5" width="11.42578125" customWidth="1"/>
    <col min="6" max="9" width="8.7109375" hidden="1" customWidth="1"/>
    <col min="10" max="16382" width="8.7109375" hidden="1"/>
    <col min="16383" max="16383" width="10.42578125" hidden="1" customWidth="1"/>
    <col min="16384" max="16384" width="0.5703125" customWidth="1"/>
  </cols>
  <sheetData>
    <row r="1" spans="2:4" x14ac:dyDescent="0.25"/>
    <row r="2" spans="2:4" x14ac:dyDescent="0.25"/>
    <row r="3" spans="2:4" x14ac:dyDescent="0.25"/>
    <row r="4" spans="2:4" x14ac:dyDescent="0.25">
      <c r="B4" s="340"/>
      <c r="C4" s="341"/>
      <c r="D4" s="341"/>
    </row>
    <row r="5" spans="2:4" ht="32.1" customHeight="1" x14ac:dyDescent="0.25">
      <c r="B5" s="341"/>
      <c r="C5" s="341"/>
      <c r="D5" s="341"/>
    </row>
    <row r="6" spans="2:4" x14ac:dyDescent="0.25">
      <c r="B6" s="341"/>
      <c r="C6" s="341"/>
      <c r="D6" s="341"/>
    </row>
    <row r="7" spans="2:4" x14ac:dyDescent="0.25">
      <c r="B7" s="31" t="s">
        <v>458</v>
      </c>
      <c r="C7" s="3"/>
      <c r="D7" s="3"/>
    </row>
    <row r="8" spans="2:4" ht="21.95" customHeight="1" x14ac:dyDescent="0.25">
      <c r="B8" s="352"/>
      <c r="C8" s="335" t="s">
        <v>169</v>
      </c>
      <c r="D8" s="336"/>
    </row>
    <row r="9" spans="2:4" ht="23.1" customHeight="1" x14ac:dyDescent="0.25">
      <c r="B9" s="352"/>
      <c r="C9" s="120" t="s">
        <v>161</v>
      </c>
      <c r="D9" s="371">
        <v>2020</v>
      </c>
    </row>
    <row r="10" spans="2:4" ht="18.95" customHeight="1" x14ac:dyDescent="0.25">
      <c r="B10" s="99" t="s">
        <v>288</v>
      </c>
      <c r="C10" s="123"/>
      <c r="D10" s="123"/>
    </row>
    <row r="11" spans="2:4" ht="18.95" customHeight="1" x14ac:dyDescent="0.25">
      <c r="B11" s="121" t="s">
        <v>260</v>
      </c>
      <c r="C11" s="130">
        <v>3332411</v>
      </c>
      <c r="D11" s="130">
        <v>1680397</v>
      </c>
    </row>
    <row r="12" spans="2:4" ht="18.95" customHeight="1" x14ac:dyDescent="0.25">
      <c r="B12" s="122" t="s">
        <v>261</v>
      </c>
      <c r="C12" s="130">
        <v>2240626</v>
      </c>
      <c r="D12" s="130">
        <v>3360270</v>
      </c>
    </row>
    <row r="13" spans="2:4" ht="22.5" customHeight="1" x14ac:dyDescent="0.25">
      <c r="B13" s="121" t="s">
        <v>262</v>
      </c>
      <c r="C13" s="130">
        <v>4317385</v>
      </c>
      <c r="D13" s="130">
        <v>4373075</v>
      </c>
    </row>
    <row r="14" spans="2:4" ht="18.95" customHeight="1" x14ac:dyDescent="0.25">
      <c r="B14" s="122" t="s">
        <v>263</v>
      </c>
      <c r="C14" s="130">
        <v>296393</v>
      </c>
      <c r="D14" s="130">
        <v>258588</v>
      </c>
    </row>
    <row r="15" spans="2:4" ht="18.95" customHeight="1" x14ac:dyDescent="0.25">
      <c r="B15" s="121" t="s">
        <v>264</v>
      </c>
      <c r="C15" s="130">
        <v>774507</v>
      </c>
      <c r="D15" s="130">
        <v>737110</v>
      </c>
    </row>
    <row r="16" spans="2:4" ht="18.95" customHeight="1" x14ac:dyDescent="0.25">
      <c r="B16" s="122" t="s">
        <v>265</v>
      </c>
      <c r="C16" s="130">
        <v>1821241</v>
      </c>
      <c r="D16" s="130">
        <v>1850057</v>
      </c>
    </row>
    <row r="17" spans="2:4" ht="18.95" customHeight="1" x14ac:dyDescent="0.25">
      <c r="B17" s="121" t="s">
        <v>266</v>
      </c>
      <c r="C17" s="130">
        <v>482222</v>
      </c>
      <c r="D17" s="130">
        <v>597610</v>
      </c>
    </row>
    <row r="18" spans="2:4" ht="18.95" customHeight="1" x14ac:dyDescent="0.25">
      <c r="B18" s="122" t="s">
        <v>267</v>
      </c>
      <c r="C18" s="130">
        <v>231673</v>
      </c>
      <c r="D18" s="130">
        <v>188327</v>
      </c>
    </row>
    <row r="19" spans="2:4" ht="18.95" customHeight="1" x14ac:dyDescent="0.25">
      <c r="B19" s="121" t="s">
        <v>268</v>
      </c>
      <c r="C19" s="130">
        <v>177499</v>
      </c>
      <c r="D19" s="130">
        <v>179401</v>
      </c>
    </row>
    <row r="20" spans="2:4" ht="18.95" customHeight="1" x14ac:dyDescent="0.25">
      <c r="B20" s="122" t="s">
        <v>269</v>
      </c>
      <c r="C20" s="130">
        <v>87836</v>
      </c>
      <c r="D20" s="130">
        <v>88349</v>
      </c>
    </row>
    <row r="21" spans="2:4" ht="18.95" customHeight="1" x14ac:dyDescent="0.25">
      <c r="B21" s="121" t="s">
        <v>270</v>
      </c>
      <c r="C21" s="130">
        <v>512050</v>
      </c>
      <c r="D21" s="130">
        <v>522579</v>
      </c>
    </row>
    <row r="22" spans="2:4" ht="18.95" customHeight="1" x14ac:dyDescent="0.25">
      <c r="B22" s="122" t="s">
        <v>271</v>
      </c>
      <c r="C22" s="131">
        <v>392202</v>
      </c>
      <c r="D22" s="131">
        <v>362326</v>
      </c>
    </row>
    <row r="23" spans="2:4" ht="18.95" customHeight="1" x14ac:dyDescent="0.25">
      <c r="B23" s="283" t="s">
        <v>284</v>
      </c>
      <c r="C23" s="248">
        <v>14666045</v>
      </c>
      <c r="D23" s="248">
        <v>14198089</v>
      </c>
    </row>
    <row r="24" spans="2:4" ht="18.95" customHeight="1" x14ac:dyDescent="0.25">
      <c r="B24" s="122"/>
      <c r="C24" s="130"/>
      <c r="D24" s="130"/>
    </row>
    <row r="25" spans="2:4" ht="18.95" customHeight="1" x14ac:dyDescent="0.25">
      <c r="B25" s="122" t="s">
        <v>272</v>
      </c>
      <c r="C25" s="244" t="s">
        <v>110</v>
      </c>
      <c r="D25" s="244">
        <v>1258111</v>
      </c>
    </row>
    <row r="26" spans="2:4" ht="18.95" customHeight="1" x14ac:dyDescent="0.25">
      <c r="B26" s="122"/>
      <c r="C26" s="246"/>
      <c r="D26" s="246"/>
    </row>
    <row r="27" spans="2:4" ht="18.95" customHeight="1" x14ac:dyDescent="0.25">
      <c r="B27" s="283" t="s">
        <v>284</v>
      </c>
      <c r="C27" s="139">
        <v>14666045</v>
      </c>
      <c r="D27" s="139">
        <v>15456200</v>
      </c>
    </row>
    <row r="28" spans="2:4" ht="11.45" customHeight="1" x14ac:dyDescent="0.25">
      <c r="B28" s="62"/>
      <c r="C28" s="245"/>
      <c r="D28" s="245"/>
    </row>
    <row r="29" spans="2:4" ht="18.95" customHeight="1" x14ac:dyDescent="0.25">
      <c r="B29" s="99" t="s">
        <v>287</v>
      </c>
      <c r="C29" s="244"/>
      <c r="D29" s="244"/>
    </row>
    <row r="30" spans="2:4" ht="18.95" customHeight="1" x14ac:dyDescent="0.25">
      <c r="B30" s="370" t="s">
        <v>273</v>
      </c>
      <c r="C30" s="247">
        <v>608066</v>
      </c>
      <c r="D30" s="247">
        <v>764793</v>
      </c>
    </row>
    <row r="31" spans="2:4" x14ac:dyDescent="0.25">
      <c r="B31" s="369" t="s">
        <v>274</v>
      </c>
      <c r="C31" s="244">
        <v>134070</v>
      </c>
      <c r="D31" s="244">
        <v>160969</v>
      </c>
    </row>
    <row r="32" spans="2:4" ht="18.95" customHeight="1" x14ac:dyDescent="0.25">
      <c r="B32" s="369" t="s">
        <v>265</v>
      </c>
      <c r="C32" s="130">
        <v>3087870</v>
      </c>
      <c r="D32" s="130">
        <v>3442071</v>
      </c>
    </row>
    <row r="33" spans="2:4" ht="18.95" customHeight="1" x14ac:dyDescent="0.25">
      <c r="B33" s="369" t="s">
        <v>266</v>
      </c>
      <c r="C33" s="130">
        <v>271266</v>
      </c>
      <c r="D33" s="130">
        <v>346523</v>
      </c>
    </row>
    <row r="34" spans="2:4" ht="18.95" customHeight="1" x14ac:dyDescent="0.25">
      <c r="B34" s="369" t="s">
        <v>275</v>
      </c>
      <c r="C34" s="130">
        <v>2544690</v>
      </c>
      <c r="D34" s="130">
        <v>2452860</v>
      </c>
    </row>
    <row r="35" spans="2:4" ht="18.95" customHeight="1" x14ac:dyDescent="0.25">
      <c r="B35" s="369" t="s">
        <v>276</v>
      </c>
      <c r="C35" s="130">
        <v>1106468</v>
      </c>
      <c r="D35" s="130">
        <v>1055797</v>
      </c>
    </row>
    <row r="36" spans="2:4" ht="18.95" customHeight="1" x14ac:dyDescent="0.25">
      <c r="B36" s="369" t="s">
        <v>269</v>
      </c>
      <c r="C36" s="130">
        <v>2249532</v>
      </c>
      <c r="D36" s="130">
        <v>2426351</v>
      </c>
    </row>
    <row r="37" spans="2:4" ht="18.95" customHeight="1" x14ac:dyDescent="0.25">
      <c r="B37" s="369" t="s">
        <v>277</v>
      </c>
      <c r="C37" s="130">
        <v>12573</v>
      </c>
      <c r="D37" s="130">
        <v>11614</v>
      </c>
    </row>
    <row r="38" spans="2:4" ht="18.95" customHeight="1" x14ac:dyDescent="0.25">
      <c r="B38" s="369" t="s">
        <v>278</v>
      </c>
      <c r="C38" s="130">
        <v>4010432</v>
      </c>
      <c r="D38" s="130">
        <v>3798734</v>
      </c>
    </row>
    <row r="39" spans="2:4" ht="18.95" customHeight="1" x14ac:dyDescent="0.25">
      <c r="B39" s="369" t="s">
        <v>279</v>
      </c>
      <c r="C39" s="130">
        <v>4368011</v>
      </c>
      <c r="D39" s="130">
        <v>4242962</v>
      </c>
    </row>
    <row r="40" spans="2:4" ht="18.95" customHeight="1" x14ac:dyDescent="0.25">
      <c r="B40" s="369" t="s">
        <v>280</v>
      </c>
      <c r="C40" s="130">
        <v>5502497</v>
      </c>
      <c r="D40" s="130">
        <v>5415293</v>
      </c>
    </row>
    <row r="41" spans="2:4" ht="18.95" customHeight="1" x14ac:dyDescent="0.25">
      <c r="B41" s="369" t="s">
        <v>281</v>
      </c>
      <c r="C41" s="130">
        <v>2391080</v>
      </c>
      <c r="D41" s="130">
        <v>2407143</v>
      </c>
    </row>
    <row r="42" spans="2:4" ht="18.95" customHeight="1" x14ac:dyDescent="0.25">
      <c r="B42" s="369" t="s">
        <v>282</v>
      </c>
      <c r="C42" s="130">
        <v>11782273</v>
      </c>
      <c r="D42" s="130">
        <v>11809928</v>
      </c>
    </row>
    <row r="43" spans="2:4" ht="18.95" customHeight="1" x14ac:dyDescent="0.25">
      <c r="B43" s="369" t="s">
        <v>283</v>
      </c>
      <c r="C43" s="130">
        <v>202709</v>
      </c>
      <c r="D43" s="130">
        <v>212074</v>
      </c>
    </row>
    <row r="44" spans="2:4" ht="18.95" customHeight="1" x14ac:dyDescent="0.25">
      <c r="B44" s="369" t="s">
        <v>271</v>
      </c>
      <c r="C44" s="130">
        <v>73472</v>
      </c>
      <c r="D44" s="130">
        <v>79768</v>
      </c>
    </row>
    <row r="45" spans="2:4" ht="18.95" customHeight="1" x14ac:dyDescent="0.25">
      <c r="B45" s="283" t="s">
        <v>285</v>
      </c>
      <c r="C45" s="249">
        <v>38345009</v>
      </c>
      <c r="D45" s="249">
        <v>38626880</v>
      </c>
    </row>
    <row r="46" spans="2:4" ht="18.95" customHeight="1" thickBot="1" x14ac:dyDescent="0.3">
      <c r="B46" s="283" t="s">
        <v>286</v>
      </c>
      <c r="C46" s="250">
        <v>53011054</v>
      </c>
      <c r="D46" s="250">
        <v>54083080</v>
      </c>
    </row>
    <row r="47" spans="2:4" ht="15.75" thickTop="1" x14ac:dyDescent="0.25"/>
    <row r="48" spans="2:4" hidden="1" x14ac:dyDescent="0.25"/>
    <row r="49" hidden="1" x14ac:dyDescent="0.25"/>
    <row r="50" x14ac:dyDescent="0.25"/>
    <row r="51" x14ac:dyDescent="0.25"/>
    <row r="52" x14ac:dyDescent="0.25"/>
  </sheetData>
  <mergeCells count="3">
    <mergeCell ref="B8:B9"/>
    <mergeCell ref="C8:D8"/>
    <mergeCell ref="B4:D6"/>
  </mergeCells>
  <conditionalFormatting sqref="B10:D46">
    <cfRule type="expression" dxfId="11" priority="1">
      <formula>MOD(ROW(),2)=0</formula>
    </cfRule>
  </conditionalFormatting>
  <pageMargins left="0.511811024" right="0.511811024" top="0.78740157499999996" bottom="0.78740157499999996" header="0.31496062000000002" footer="0.31496062000000002"/>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E51"/>
  <sheetViews>
    <sheetView showGridLines="0" showRowColHeaders="0" topLeftCell="A19" zoomScale="80" zoomScaleNormal="80" workbookViewId="0"/>
  </sheetViews>
  <sheetFormatPr defaultColWidth="0" defaultRowHeight="15" x14ac:dyDescent="0.25"/>
  <cols>
    <col min="1" max="1" width="10.85546875" customWidth="1"/>
    <col min="2" max="2" width="65.7109375" customWidth="1"/>
    <col min="3" max="3" width="15.85546875" customWidth="1"/>
    <col min="4" max="4" width="18.85546875" customWidth="1"/>
    <col min="5" max="5" width="12.5703125" customWidth="1"/>
    <col min="6" max="16384" width="8.7109375" hidden="1"/>
  </cols>
  <sheetData>
    <row r="4" spans="2:4" ht="17.25" customHeight="1" x14ac:dyDescent="0.25">
      <c r="B4" s="340"/>
      <c r="C4" s="341"/>
      <c r="D4" s="341"/>
    </row>
    <row r="5" spans="2:4" ht="17.25" customHeight="1" x14ac:dyDescent="0.25">
      <c r="B5" s="341"/>
      <c r="C5" s="341"/>
      <c r="D5" s="341"/>
    </row>
    <row r="6" spans="2:4" ht="17.25" customHeight="1" x14ac:dyDescent="0.25">
      <c r="B6" s="341"/>
      <c r="C6" s="341"/>
      <c r="D6" s="341"/>
    </row>
    <row r="7" spans="2:4" ht="20.45" customHeight="1" x14ac:dyDescent="0.25">
      <c r="B7" s="31" t="s">
        <v>458</v>
      </c>
      <c r="C7" s="124"/>
      <c r="D7" s="124"/>
    </row>
    <row r="8" spans="2:4" ht="20.45" customHeight="1" x14ac:dyDescent="0.25">
      <c r="B8" s="353"/>
      <c r="C8" s="335" t="s">
        <v>169</v>
      </c>
      <c r="D8" s="336"/>
    </row>
    <row r="9" spans="2:4" ht="20.45" customHeight="1" x14ac:dyDescent="0.25">
      <c r="B9" s="353"/>
      <c r="C9" s="120" t="s">
        <v>161</v>
      </c>
      <c r="D9" s="371">
        <v>2020</v>
      </c>
    </row>
    <row r="10" spans="2:4" s="76" customFormat="1" ht="20.45" customHeight="1" x14ac:dyDescent="0.2">
      <c r="B10" s="64" t="s">
        <v>288</v>
      </c>
      <c r="C10" s="66"/>
      <c r="D10" s="66"/>
    </row>
    <row r="11" spans="2:4" s="76" customFormat="1" ht="20.45" customHeight="1" x14ac:dyDescent="0.2">
      <c r="B11" s="121" t="s">
        <v>291</v>
      </c>
      <c r="C11" s="66">
        <v>1956774</v>
      </c>
      <c r="D11" s="66">
        <v>2358320</v>
      </c>
    </row>
    <row r="12" spans="2:4" s="76" customFormat="1" ht="20.45" customHeight="1" x14ac:dyDescent="0.2">
      <c r="B12" s="121" t="s">
        <v>292</v>
      </c>
      <c r="C12" s="66">
        <v>589439</v>
      </c>
      <c r="D12" s="66">
        <v>445807</v>
      </c>
    </row>
    <row r="13" spans="2:4" s="76" customFormat="1" ht="20.45" customHeight="1" x14ac:dyDescent="0.2">
      <c r="B13" s="121" t="s">
        <v>293</v>
      </c>
      <c r="C13" s="66">
        <v>147269</v>
      </c>
      <c r="D13" s="66">
        <v>121865</v>
      </c>
    </row>
    <row r="14" spans="2:4" s="76" customFormat="1" ht="20.45" customHeight="1" x14ac:dyDescent="0.2">
      <c r="B14" s="121" t="s">
        <v>294</v>
      </c>
      <c r="C14" s="66">
        <v>472805</v>
      </c>
      <c r="D14" s="66">
        <v>505739</v>
      </c>
    </row>
    <row r="15" spans="2:4" s="76" customFormat="1" ht="20.45" customHeight="1" x14ac:dyDescent="0.2">
      <c r="B15" s="121" t="s">
        <v>295</v>
      </c>
      <c r="C15" s="66">
        <v>76529</v>
      </c>
      <c r="D15" s="66">
        <v>140058</v>
      </c>
    </row>
    <row r="16" spans="2:4" s="76" customFormat="1" ht="20.45" customHeight="1" x14ac:dyDescent="0.2">
      <c r="B16" s="121" t="s">
        <v>296</v>
      </c>
      <c r="C16" s="66">
        <v>1448818</v>
      </c>
      <c r="D16" s="66">
        <v>1448846</v>
      </c>
    </row>
    <row r="17" spans="2:4" s="76" customFormat="1" ht="20.45" customHeight="1" x14ac:dyDescent="0.2">
      <c r="B17" s="121" t="s">
        <v>297</v>
      </c>
      <c r="C17" s="66">
        <v>1628278</v>
      </c>
      <c r="D17" s="66">
        <v>2059315</v>
      </c>
    </row>
    <row r="18" spans="2:4" s="76" customFormat="1" ht="20.45" customHeight="1" x14ac:dyDescent="0.2">
      <c r="B18" s="121" t="s">
        <v>298</v>
      </c>
      <c r="C18" s="66">
        <v>190448</v>
      </c>
      <c r="D18" s="66">
        <v>212755</v>
      </c>
    </row>
    <row r="19" spans="2:4" s="76" customFormat="1" ht="20.45" customHeight="1" x14ac:dyDescent="0.2">
      <c r="B19" s="121" t="s">
        <v>270</v>
      </c>
      <c r="C19" s="66">
        <v>268843</v>
      </c>
      <c r="D19" s="66">
        <v>304869</v>
      </c>
    </row>
    <row r="20" spans="2:4" s="76" customFormat="1" ht="20.45" customHeight="1" x14ac:dyDescent="0.2">
      <c r="B20" s="121" t="s">
        <v>299</v>
      </c>
      <c r="C20" s="66">
        <v>313392</v>
      </c>
      <c r="D20" s="66">
        <v>304551</v>
      </c>
    </row>
    <row r="21" spans="2:4" s="76" customFormat="1" ht="20.45" customHeight="1" x14ac:dyDescent="0.2">
      <c r="B21" s="121" t="s">
        <v>300</v>
      </c>
      <c r="C21" s="66">
        <v>59026</v>
      </c>
      <c r="D21" s="66">
        <v>231322</v>
      </c>
    </row>
    <row r="22" spans="2:4" s="76" customFormat="1" ht="20.45" customHeight="1" x14ac:dyDescent="0.2">
      <c r="B22" s="121" t="s">
        <v>301</v>
      </c>
      <c r="C22" s="66">
        <v>836107</v>
      </c>
      <c r="D22" s="66">
        <v>448019</v>
      </c>
    </row>
    <row r="23" spans="2:4" s="76" customFormat="1" ht="20.45" customHeight="1" x14ac:dyDescent="0.2">
      <c r="B23" s="121" t="s">
        <v>302</v>
      </c>
      <c r="C23" s="66">
        <v>522988</v>
      </c>
      <c r="D23" s="66">
        <v>536155</v>
      </c>
    </row>
    <row r="24" spans="2:4" s="76" customFormat="1" ht="20.45" customHeight="1" x14ac:dyDescent="0.2">
      <c r="B24" s="121" t="s">
        <v>303</v>
      </c>
      <c r="C24" s="66">
        <v>44599</v>
      </c>
      <c r="D24" s="66">
        <v>47799</v>
      </c>
    </row>
    <row r="25" spans="2:4" s="76" customFormat="1" ht="20.45" customHeight="1" x14ac:dyDescent="0.2">
      <c r="B25" s="121" t="s">
        <v>218</v>
      </c>
      <c r="C25" s="128">
        <v>502641</v>
      </c>
      <c r="D25" s="128">
        <v>524795</v>
      </c>
    </row>
    <row r="26" spans="2:4" s="76" customFormat="1" ht="20.45" customHeight="1" x14ac:dyDescent="0.2">
      <c r="B26" s="284" t="s">
        <v>284</v>
      </c>
      <c r="C26" s="140">
        <v>9057956</v>
      </c>
      <c r="D26" s="140">
        <v>9690215</v>
      </c>
    </row>
    <row r="27" spans="2:4" s="76" customFormat="1" ht="20.45" customHeight="1" x14ac:dyDescent="0.2">
      <c r="B27" s="121"/>
      <c r="C27" s="66"/>
      <c r="D27" s="66"/>
    </row>
    <row r="28" spans="2:4" s="76" customFormat="1" ht="20.45" customHeight="1" x14ac:dyDescent="0.2">
      <c r="B28" s="284" t="s">
        <v>287</v>
      </c>
      <c r="C28" s="66"/>
      <c r="D28" s="66"/>
    </row>
    <row r="29" spans="2:4" s="76" customFormat="1" ht="20.45" customHeight="1" x14ac:dyDescent="0.2">
      <c r="B29" s="121" t="s">
        <v>292</v>
      </c>
      <c r="C29" s="66">
        <v>124788</v>
      </c>
      <c r="D29" s="66">
        <v>291189</v>
      </c>
    </row>
    <row r="30" spans="2:4" s="76" customFormat="1" ht="20.45" customHeight="1" x14ac:dyDescent="0.2">
      <c r="B30" s="121" t="s">
        <v>297</v>
      </c>
      <c r="C30" s="66">
        <v>13037225</v>
      </c>
      <c r="D30" s="66">
        <v>12961243</v>
      </c>
    </row>
    <row r="31" spans="2:4" s="76" customFormat="1" ht="20.45" customHeight="1" x14ac:dyDescent="0.2">
      <c r="B31" s="121" t="s">
        <v>294</v>
      </c>
      <c r="C31" s="66">
        <v>261465</v>
      </c>
      <c r="D31" s="66">
        <v>262745</v>
      </c>
    </row>
    <row r="32" spans="2:4" s="76" customFormat="1" ht="20.45" customHeight="1" x14ac:dyDescent="0.2">
      <c r="B32" s="121" t="s">
        <v>304</v>
      </c>
      <c r="C32" s="66">
        <v>792422</v>
      </c>
      <c r="D32" s="66">
        <v>1040003</v>
      </c>
    </row>
    <row r="33" spans="2:4" s="76" customFormat="1" ht="20.45" customHeight="1" x14ac:dyDescent="0.2">
      <c r="B33" s="121" t="s">
        <v>305</v>
      </c>
      <c r="C33" s="66">
        <v>1867263</v>
      </c>
      <c r="D33" s="66">
        <v>1892437</v>
      </c>
    </row>
    <row r="34" spans="2:4" s="76" customFormat="1" ht="20.45" customHeight="1" x14ac:dyDescent="0.2">
      <c r="B34" s="121" t="s">
        <v>299</v>
      </c>
      <c r="C34" s="66">
        <v>6555131</v>
      </c>
      <c r="D34" s="66">
        <v>6538496</v>
      </c>
    </row>
    <row r="35" spans="2:4" s="76" customFormat="1" ht="20.45" customHeight="1" x14ac:dyDescent="0.2">
      <c r="B35" s="121" t="s">
        <v>301</v>
      </c>
      <c r="C35" s="66">
        <v>3023426</v>
      </c>
      <c r="D35" s="66">
        <v>3569837</v>
      </c>
    </row>
    <row r="36" spans="2:4" s="76" customFormat="1" ht="20.45" customHeight="1" x14ac:dyDescent="0.2">
      <c r="B36" s="121" t="s">
        <v>303</v>
      </c>
      <c r="C36" s="66">
        <v>173390</v>
      </c>
      <c r="D36" s="66">
        <v>178704</v>
      </c>
    </row>
    <row r="37" spans="2:4" s="76" customFormat="1" ht="20.45" customHeight="1" x14ac:dyDescent="0.2">
      <c r="B37" s="121" t="s">
        <v>306</v>
      </c>
      <c r="C37" s="128">
        <v>218161</v>
      </c>
      <c r="D37" s="128">
        <v>180863</v>
      </c>
    </row>
    <row r="38" spans="2:4" s="76" customFormat="1" ht="20.45" customHeight="1" x14ac:dyDescent="0.2">
      <c r="B38" s="284" t="s">
        <v>285</v>
      </c>
      <c r="C38" s="143">
        <v>26053271</v>
      </c>
      <c r="D38" s="143">
        <v>26915517</v>
      </c>
    </row>
    <row r="39" spans="2:4" s="76" customFormat="1" ht="20.45" customHeight="1" thickBot="1" x14ac:dyDescent="0.25">
      <c r="B39" s="284" t="s">
        <v>307</v>
      </c>
      <c r="C39" s="145">
        <v>35111227</v>
      </c>
      <c r="D39" s="145">
        <v>36605732</v>
      </c>
    </row>
    <row r="40" spans="2:4" s="76" customFormat="1" ht="20.45" customHeight="1" thickTop="1" x14ac:dyDescent="0.2">
      <c r="B40" s="121"/>
      <c r="C40" s="66"/>
      <c r="D40" s="66"/>
    </row>
    <row r="41" spans="2:4" s="76" customFormat="1" ht="20.45" customHeight="1" x14ac:dyDescent="0.2">
      <c r="B41" s="284" t="s">
        <v>308</v>
      </c>
      <c r="C41" s="66"/>
      <c r="D41" s="66"/>
    </row>
    <row r="42" spans="2:4" s="76" customFormat="1" ht="20.45" customHeight="1" x14ac:dyDescent="0.2">
      <c r="B42" s="121" t="s">
        <v>309</v>
      </c>
      <c r="C42" s="66">
        <v>7593763</v>
      </c>
      <c r="D42" s="66">
        <v>7593763</v>
      </c>
    </row>
    <row r="43" spans="2:4" s="76" customFormat="1" ht="20.45" customHeight="1" x14ac:dyDescent="0.2">
      <c r="B43" s="121" t="s">
        <v>310</v>
      </c>
      <c r="C43" s="66">
        <v>2249721</v>
      </c>
      <c r="D43" s="66">
        <v>2249721</v>
      </c>
    </row>
    <row r="44" spans="2:4" s="76" customFormat="1" ht="20.45" customHeight="1" x14ac:dyDescent="0.2">
      <c r="B44" s="121" t="s">
        <v>311</v>
      </c>
      <c r="C44" s="66">
        <v>10060605</v>
      </c>
      <c r="D44" s="66">
        <v>10060605</v>
      </c>
    </row>
    <row r="45" spans="2:4" s="76" customFormat="1" ht="20.45" customHeight="1" x14ac:dyDescent="0.2">
      <c r="B45" s="121" t="s">
        <v>312</v>
      </c>
      <c r="C45" s="66">
        <v>-2435407</v>
      </c>
      <c r="D45" s="66">
        <v>-2431423</v>
      </c>
    </row>
    <row r="46" spans="2:4" s="76" customFormat="1" ht="20.45" customHeight="1" x14ac:dyDescent="0.2">
      <c r="B46" s="121" t="s">
        <v>313</v>
      </c>
      <c r="C46" s="66">
        <v>426185</v>
      </c>
      <c r="D46" s="66" t="s">
        <v>110</v>
      </c>
    </row>
    <row r="47" spans="2:4" ht="20.25" customHeight="1" x14ac:dyDescent="0.25">
      <c r="B47" s="64" t="s">
        <v>314</v>
      </c>
      <c r="C47" s="144">
        <v>17894867</v>
      </c>
      <c r="D47" s="144">
        <v>17472666</v>
      </c>
    </row>
    <row r="48" spans="2:4" ht="20.25" customHeight="1" x14ac:dyDescent="0.25">
      <c r="B48" s="64" t="s">
        <v>315</v>
      </c>
      <c r="C48" s="140">
        <v>4960</v>
      </c>
      <c r="D48" s="140">
        <v>4682</v>
      </c>
    </row>
    <row r="49" spans="2:4" ht="20.25" customHeight="1" x14ac:dyDescent="0.25">
      <c r="B49" s="64" t="s">
        <v>316</v>
      </c>
      <c r="C49" s="143">
        <v>17899827</v>
      </c>
      <c r="D49" s="143">
        <v>17477348</v>
      </c>
    </row>
    <row r="50" spans="2:4" ht="20.25" customHeight="1" thickBot="1" x14ac:dyDescent="0.3">
      <c r="B50" s="64" t="s">
        <v>317</v>
      </c>
      <c r="C50" s="145">
        <v>53011054</v>
      </c>
      <c r="D50" s="145">
        <v>54083080</v>
      </c>
    </row>
    <row r="51" spans="2:4" ht="15.75" thickTop="1" x14ac:dyDescent="0.25">
      <c r="C51" s="217"/>
      <c r="D51" s="217"/>
    </row>
  </sheetData>
  <mergeCells count="3">
    <mergeCell ref="B8:B9"/>
    <mergeCell ref="C8:D8"/>
    <mergeCell ref="B4:D6"/>
  </mergeCells>
  <conditionalFormatting sqref="B10:D20 B21:B43">
    <cfRule type="expression" dxfId="10" priority="3">
      <formula>MOD(ROW(),2)=0</formula>
    </cfRule>
  </conditionalFormatting>
  <conditionalFormatting sqref="B44:B50">
    <cfRule type="expression" dxfId="9" priority="2">
      <formula>MOD(ROW(),2)=0</formula>
    </cfRule>
  </conditionalFormatting>
  <conditionalFormatting sqref="C21:D50">
    <cfRule type="expression" dxfId="8" priority="1">
      <formula>MOD(ROW(),2)=0</formula>
    </cfRule>
  </conditionalFormatting>
  <pageMargins left="0.511811024" right="0.511811024" top="0.78740157499999996" bottom="0.78740157499999996" header="0.31496062000000002" footer="0.31496062000000002"/>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E62"/>
  <sheetViews>
    <sheetView showGridLines="0" showRowColHeaders="0" topLeftCell="A55" zoomScale="80" zoomScaleNormal="80" workbookViewId="0">
      <selection activeCell="C49" sqref="C49"/>
    </sheetView>
  </sheetViews>
  <sheetFormatPr defaultColWidth="0" defaultRowHeight="15" x14ac:dyDescent="0.25"/>
  <cols>
    <col min="1" max="1" width="10.42578125" customWidth="1"/>
    <col min="2" max="2" width="65.42578125" customWidth="1"/>
    <col min="3" max="3" width="21" customWidth="1"/>
    <col min="4" max="4" width="21.85546875" customWidth="1"/>
    <col min="5" max="5" width="12.42578125" customWidth="1"/>
    <col min="6" max="16384" width="8.7109375" hidden="1"/>
  </cols>
  <sheetData>
    <row r="5" spans="2:4" x14ac:dyDescent="0.25">
      <c r="B5" s="340"/>
      <c r="C5" s="341"/>
      <c r="D5" s="341"/>
    </row>
    <row r="6" spans="2:4" x14ac:dyDescent="0.25">
      <c r="B6" s="341"/>
      <c r="C6" s="341"/>
      <c r="D6" s="341"/>
    </row>
    <row r="7" spans="2:4" ht="7.5" customHeight="1" x14ac:dyDescent="0.25">
      <c r="B7" s="341"/>
      <c r="C7" s="341"/>
      <c r="D7" s="341"/>
    </row>
    <row r="8" spans="2:4" ht="32.1" customHeight="1" x14ac:dyDescent="0.25">
      <c r="B8" s="125" t="s">
        <v>459</v>
      </c>
      <c r="C8" s="3"/>
      <c r="D8" s="3"/>
    </row>
    <row r="9" spans="2:4" ht="31.5" customHeight="1" x14ac:dyDescent="0.25">
      <c r="B9" s="353"/>
      <c r="C9" s="335" t="s">
        <v>169</v>
      </c>
      <c r="D9" s="336"/>
    </row>
    <row r="10" spans="2:4" ht="32.25" customHeight="1" x14ac:dyDescent="0.25">
      <c r="B10" s="353"/>
      <c r="C10" s="120" t="s">
        <v>161</v>
      </c>
      <c r="D10" s="371" t="s">
        <v>318</v>
      </c>
    </row>
    <row r="11" spans="2:4" ht="21" customHeight="1" x14ac:dyDescent="0.25">
      <c r="B11" s="64" t="s">
        <v>319</v>
      </c>
      <c r="C11" s="66"/>
      <c r="D11" s="66"/>
    </row>
    <row r="12" spans="2:4" ht="21" customHeight="1" x14ac:dyDescent="0.25">
      <c r="B12" s="64" t="s">
        <v>320</v>
      </c>
      <c r="C12" s="68">
        <v>7110741</v>
      </c>
      <c r="D12" s="68">
        <v>6041984</v>
      </c>
    </row>
    <row r="13" spans="2:4" ht="21" customHeight="1" x14ac:dyDescent="0.25">
      <c r="B13" s="64"/>
      <c r="C13" s="68"/>
      <c r="D13" s="66"/>
    </row>
    <row r="14" spans="2:4" ht="21" customHeight="1" x14ac:dyDescent="0.25">
      <c r="B14" s="64" t="s">
        <v>321</v>
      </c>
      <c r="C14" s="68"/>
      <c r="D14" s="66"/>
    </row>
    <row r="15" spans="2:4" ht="21" customHeight="1" x14ac:dyDescent="0.25">
      <c r="B15" s="121" t="s">
        <v>322</v>
      </c>
      <c r="C15" s="66"/>
      <c r="D15" s="66"/>
    </row>
    <row r="16" spans="2:4" ht="21" customHeight="1" x14ac:dyDescent="0.25">
      <c r="B16" s="121" t="s">
        <v>323</v>
      </c>
      <c r="C16" s="66">
        <v>-3108114</v>
      </c>
      <c r="D16" s="66">
        <v>-2814495</v>
      </c>
    </row>
    <row r="17" spans="2:4" ht="21" customHeight="1" x14ac:dyDescent="0.25">
      <c r="B17" s="121" t="s">
        <v>197</v>
      </c>
      <c r="C17" s="141">
        <v>-746312</v>
      </c>
      <c r="D17" s="141">
        <v>-365012</v>
      </c>
    </row>
    <row r="18" spans="2:4" ht="21" customHeight="1" x14ac:dyDescent="0.25">
      <c r="B18" s="121" t="s">
        <v>324</v>
      </c>
      <c r="C18" s="128">
        <v>-387525</v>
      </c>
      <c r="D18" s="128">
        <v>-311925</v>
      </c>
    </row>
    <row r="19" spans="2:4" ht="21" customHeight="1" x14ac:dyDescent="0.25">
      <c r="B19" s="64"/>
      <c r="C19" s="68">
        <v>-4241951</v>
      </c>
      <c r="D19" s="68">
        <v>-3491432</v>
      </c>
    </row>
    <row r="20" spans="2:4" ht="21" customHeight="1" x14ac:dyDescent="0.25">
      <c r="B20" s="64" t="s">
        <v>325</v>
      </c>
      <c r="C20" s="66"/>
      <c r="D20" s="66"/>
    </row>
    <row r="21" spans="2:4" ht="21" customHeight="1" x14ac:dyDescent="0.25">
      <c r="B21" s="121" t="s">
        <v>189</v>
      </c>
      <c r="C21" s="66">
        <v>-222210</v>
      </c>
      <c r="D21" s="66">
        <v>-232639</v>
      </c>
    </row>
    <row r="22" spans="2:4" ht="21" customHeight="1" x14ac:dyDescent="0.25">
      <c r="B22" s="121" t="s">
        <v>192</v>
      </c>
      <c r="C22" s="66">
        <v>-12073</v>
      </c>
      <c r="D22" s="66">
        <v>-10376</v>
      </c>
    </row>
    <row r="23" spans="2:4" ht="21" customHeight="1" x14ac:dyDescent="0.25">
      <c r="B23" s="121" t="s">
        <v>326</v>
      </c>
      <c r="C23" s="66">
        <v>-269029</v>
      </c>
      <c r="D23" s="66">
        <v>-231530</v>
      </c>
    </row>
    <row r="24" spans="2:4" ht="21" customHeight="1" x14ac:dyDescent="0.25">
      <c r="B24" s="121" t="s">
        <v>327</v>
      </c>
      <c r="C24" s="66">
        <v>-214379</v>
      </c>
      <c r="D24" s="66">
        <v>-210892</v>
      </c>
    </row>
    <row r="25" spans="2:4" ht="21" customHeight="1" x14ac:dyDescent="0.25">
      <c r="B25" s="121" t="s">
        <v>328</v>
      </c>
      <c r="C25" s="66">
        <v>4982</v>
      </c>
      <c r="D25" s="66">
        <v>-36722</v>
      </c>
    </row>
    <row r="26" spans="2:4" ht="21" customHeight="1" x14ac:dyDescent="0.25">
      <c r="B26" s="121" t="s">
        <v>329</v>
      </c>
      <c r="C26" s="141">
        <v>-348375</v>
      </c>
      <c r="D26" s="141">
        <v>-310271</v>
      </c>
    </row>
    <row r="27" spans="2:4" ht="21" customHeight="1" x14ac:dyDescent="0.25">
      <c r="B27" s="121" t="s">
        <v>218</v>
      </c>
      <c r="C27" s="128">
        <v>-24882</v>
      </c>
      <c r="D27" s="128">
        <v>-3026</v>
      </c>
    </row>
    <row r="28" spans="2:4" ht="21" customHeight="1" x14ac:dyDescent="0.25">
      <c r="B28" s="64"/>
      <c r="C28" s="68">
        <v>-1085966</v>
      </c>
      <c r="D28" s="68">
        <v>-1035456</v>
      </c>
    </row>
    <row r="29" spans="2:4" ht="21" customHeight="1" x14ac:dyDescent="0.25">
      <c r="B29" s="64"/>
      <c r="C29" s="68"/>
      <c r="D29" s="68"/>
    </row>
    <row r="30" spans="2:4" ht="21" customHeight="1" x14ac:dyDescent="0.25">
      <c r="B30" s="64" t="s">
        <v>330</v>
      </c>
      <c r="C30" s="142">
        <v>-5327917</v>
      </c>
      <c r="D30" s="142">
        <v>-4526888</v>
      </c>
    </row>
    <row r="31" spans="2:4" ht="21" customHeight="1" x14ac:dyDescent="0.25">
      <c r="B31" s="64"/>
      <c r="C31" s="68"/>
      <c r="D31" s="68"/>
    </row>
    <row r="32" spans="2:4" ht="21" customHeight="1" x14ac:dyDescent="0.25">
      <c r="B32" s="64" t="s">
        <v>331</v>
      </c>
      <c r="C32" s="142">
        <v>1782824</v>
      </c>
      <c r="D32" s="142">
        <v>1515096</v>
      </c>
    </row>
    <row r="33" spans="2:4" ht="21" customHeight="1" x14ac:dyDescent="0.25">
      <c r="B33" s="62"/>
      <c r="C33" s="66"/>
      <c r="D33" s="66"/>
    </row>
    <row r="34" spans="2:4" ht="21" customHeight="1" x14ac:dyDescent="0.25">
      <c r="B34" s="64" t="s">
        <v>332</v>
      </c>
      <c r="C34" s="66"/>
      <c r="D34" s="66"/>
    </row>
    <row r="35" spans="2:4" ht="21" customHeight="1" x14ac:dyDescent="0.25">
      <c r="B35" s="62" t="s">
        <v>333</v>
      </c>
      <c r="C35" s="66">
        <v>-43153</v>
      </c>
      <c r="D35" s="66">
        <v>-99740</v>
      </c>
    </row>
    <row r="36" spans="2:4" ht="21" customHeight="1" x14ac:dyDescent="0.25">
      <c r="B36" s="62" t="s">
        <v>334</v>
      </c>
      <c r="C36" s="128">
        <v>-205265</v>
      </c>
      <c r="D36" s="128">
        <v>-191980</v>
      </c>
    </row>
    <row r="37" spans="2:4" ht="21" customHeight="1" x14ac:dyDescent="0.25">
      <c r="B37" s="62" t="s">
        <v>335</v>
      </c>
      <c r="C37" s="66">
        <v>13967</v>
      </c>
      <c r="D37" s="66">
        <v>-22654</v>
      </c>
    </row>
    <row r="38" spans="2:4" ht="21" customHeight="1" x14ac:dyDescent="0.25">
      <c r="B38" s="121" t="s">
        <v>336</v>
      </c>
      <c r="C38" s="252">
        <v>-174528</v>
      </c>
      <c r="D38" s="252">
        <v>-176871</v>
      </c>
    </row>
    <row r="39" spans="2:4" ht="21" customHeight="1" x14ac:dyDescent="0.25">
      <c r="B39" s="62"/>
      <c r="C39" s="68">
        <v>-408979</v>
      </c>
      <c r="D39" s="68">
        <v>-491245</v>
      </c>
    </row>
    <row r="40" spans="2:4" ht="21" customHeight="1" x14ac:dyDescent="0.25">
      <c r="B40" s="62"/>
      <c r="C40" s="66"/>
      <c r="D40" s="66"/>
    </row>
    <row r="41" spans="2:4" ht="21" customHeight="1" x14ac:dyDescent="0.25">
      <c r="B41" s="62" t="s">
        <v>337</v>
      </c>
      <c r="C41" s="66">
        <v>5816</v>
      </c>
      <c r="D41" s="66" t="s">
        <v>110</v>
      </c>
    </row>
    <row r="42" spans="2:4" ht="21" customHeight="1" x14ac:dyDescent="0.25">
      <c r="B42" s="62" t="s">
        <v>338</v>
      </c>
      <c r="C42" s="66">
        <v>108550</v>
      </c>
      <c r="D42" s="66" t="s">
        <v>110</v>
      </c>
    </row>
    <row r="43" spans="2:4" ht="21" customHeight="1" x14ac:dyDescent="0.25">
      <c r="B43" s="62" t="s">
        <v>339</v>
      </c>
      <c r="C43" s="142" t="s">
        <v>110</v>
      </c>
      <c r="D43" s="141">
        <v>51736</v>
      </c>
    </row>
    <row r="44" spans="2:4" ht="21" customHeight="1" x14ac:dyDescent="0.25">
      <c r="B44" s="62" t="s">
        <v>340</v>
      </c>
      <c r="C44" s="141" t="s">
        <v>110</v>
      </c>
      <c r="D44" s="141">
        <v>-609160</v>
      </c>
    </row>
    <row r="45" spans="2:4" ht="21" customHeight="1" x14ac:dyDescent="0.25">
      <c r="B45" s="62" t="s">
        <v>341</v>
      </c>
      <c r="C45" s="252">
        <v>118687</v>
      </c>
      <c r="D45" s="252">
        <v>81942</v>
      </c>
    </row>
    <row r="46" spans="2:4" ht="21" customHeight="1" x14ac:dyDescent="0.25">
      <c r="B46" s="64" t="s">
        <v>342</v>
      </c>
      <c r="C46" s="142">
        <v>1606898</v>
      </c>
      <c r="D46" s="142">
        <v>548369</v>
      </c>
    </row>
    <row r="47" spans="2:4" ht="21" customHeight="1" x14ac:dyDescent="0.25">
      <c r="B47" s="64"/>
      <c r="C47" s="142"/>
      <c r="D47" s="141"/>
    </row>
    <row r="48" spans="2:4" ht="21" customHeight="1" x14ac:dyDescent="0.25">
      <c r="B48" s="62" t="s">
        <v>343</v>
      </c>
      <c r="C48" s="141">
        <v>154415</v>
      </c>
      <c r="D48" s="141">
        <v>1482735</v>
      </c>
    </row>
    <row r="49" spans="2:4" ht="21" customHeight="1" x14ac:dyDescent="0.25">
      <c r="B49" s="62" t="s">
        <v>344</v>
      </c>
      <c r="C49" s="252">
        <v>-1419635</v>
      </c>
      <c r="D49" s="252">
        <v>-2209481</v>
      </c>
    </row>
    <row r="50" spans="2:4" ht="32.25" customHeight="1" x14ac:dyDescent="0.25">
      <c r="B50" s="64" t="s">
        <v>345</v>
      </c>
      <c r="C50" s="142">
        <v>341678</v>
      </c>
      <c r="D50" s="142">
        <v>-178377</v>
      </c>
    </row>
    <row r="51" spans="2:4" ht="21" customHeight="1" x14ac:dyDescent="0.25">
      <c r="B51" s="64"/>
      <c r="C51" s="251"/>
      <c r="D51" s="251"/>
    </row>
    <row r="52" spans="2:4" ht="22.5" customHeight="1" x14ac:dyDescent="0.25">
      <c r="B52" s="62" t="s">
        <v>346</v>
      </c>
      <c r="C52" s="141">
        <v>-263706</v>
      </c>
      <c r="D52" s="141">
        <v>-195516</v>
      </c>
    </row>
    <row r="53" spans="2:4" ht="22.5" customHeight="1" x14ac:dyDescent="0.25">
      <c r="B53" s="62" t="s">
        <v>304</v>
      </c>
      <c r="C53" s="128">
        <v>344379</v>
      </c>
      <c r="D53" s="128">
        <v>305760</v>
      </c>
    </row>
    <row r="54" spans="2:4" ht="22.5" customHeight="1" x14ac:dyDescent="0.25">
      <c r="B54" s="64" t="s">
        <v>347</v>
      </c>
      <c r="C54" s="68">
        <v>422351</v>
      </c>
      <c r="D54" s="68">
        <v>-68133</v>
      </c>
    </row>
    <row r="55" spans="2:4" ht="22.5" customHeight="1" x14ac:dyDescent="0.25">
      <c r="B55" s="64" t="s">
        <v>348</v>
      </c>
      <c r="C55" s="68"/>
      <c r="D55" s="68"/>
    </row>
    <row r="56" spans="2:4" ht="22.5" customHeight="1" x14ac:dyDescent="0.25">
      <c r="B56" s="62" t="s">
        <v>349</v>
      </c>
      <c r="C56" s="66">
        <v>422032</v>
      </c>
      <c r="D56" s="66">
        <v>-68402</v>
      </c>
    </row>
    <row r="57" spans="2:4" ht="22.5" customHeight="1" x14ac:dyDescent="0.25">
      <c r="B57" s="62" t="s">
        <v>350</v>
      </c>
      <c r="C57" s="128">
        <v>319</v>
      </c>
      <c r="D57" s="128">
        <v>269</v>
      </c>
    </row>
    <row r="58" spans="2:4" ht="22.5" customHeight="1" thickBot="1" x14ac:dyDescent="0.3">
      <c r="B58" s="64"/>
      <c r="C58" s="145">
        <v>422351</v>
      </c>
      <c r="D58" s="145">
        <v>-68133</v>
      </c>
    </row>
    <row r="59" spans="2:4" ht="15.75" thickTop="1" x14ac:dyDescent="0.25">
      <c r="B59" s="64" t="s">
        <v>351</v>
      </c>
      <c r="C59" s="71">
        <v>0.25</v>
      </c>
      <c r="D59" s="71">
        <v>-0.04</v>
      </c>
    </row>
    <row r="60" spans="2:4" x14ac:dyDescent="0.25">
      <c r="B60" s="64" t="s">
        <v>352</v>
      </c>
      <c r="C60" s="71">
        <v>0.25</v>
      </c>
      <c r="D60" s="71">
        <v>-0.04</v>
      </c>
    </row>
    <row r="61" spans="2:4" x14ac:dyDescent="0.25">
      <c r="B61" s="64" t="s">
        <v>353</v>
      </c>
      <c r="C61" s="71">
        <v>0.24</v>
      </c>
      <c r="D61" s="71">
        <v>-0.04</v>
      </c>
    </row>
    <row r="62" spans="2:4" x14ac:dyDescent="0.25">
      <c r="B62" s="64" t="s">
        <v>354</v>
      </c>
      <c r="C62" s="71">
        <v>0.24</v>
      </c>
      <c r="D62" s="71">
        <v>-0.04</v>
      </c>
    </row>
  </sheetData>
  <mergeCells count="3">
    <mergeCell ref="B9:B10"/>
    <mergeCell ref="C9:D9"/>
    <mergeCell ref="B5:D7"/>
  </mergeCells>
  <conditionalFormatting sqref="B11:D51">
    <cfRule type="expression" dxfId="7" priority="2">
      <formula>MOD(ROW(),2)=0</formula>
    </cfRule>
  </conditionalFormatting>
  <conditionalFormatting sqref="B52:D62">
    <cfRule type="expression" dxfId="6" priority="1">
      <formula>MOD(ROW(),2)=0</formula>
    </cfRule>
  </conditionalFormatting>
  <pageMargins left="0.511811024" right="0.511811024" top="0.78740157499999996" bottom="0.78740157499999996" header="0.31496062000000002" footer="0.31496062000000002"/>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0"/>
  <sheetViews>
    <sheetView showGridLines="0" showRowColHeaders="0" zoomScale="80" zoomScaleNormal="80" workbookViewId="0"/>
  </sheetViews>
  <sheetFormatPr defaultColWidth="0" defaultRowHeight="14.25" customHeight="1" zeroHeight="1" x14ac:dyDescent="0.2"/>
  <cols>
    <col min="1" max="1" width="15.5703125" style="3" customWidth="1"/>
    <col min="2" max="2" width="53.42578125" style="3" customWidth="1"/>
    <col min="3" max="3" width="16.85546875" style="4" customWidth="1"/>
    <col min="4" max="4" width="13.42578125" style="5" customWidth="1"/>
    <col min="5" max="5" width="20.85546875" style="4" bestFit="1" customWidth="1"/>
    <col min="6" max="6" width="15.140625" style="3" customWidth="1"/>
    <col min="7" max="7" width="4" style="3" customWidth="1"/>
    <col min="8" max="8" width="9.28515625" style="280" customWidth="1"/>
    <col min="9" max="14" width="8.7109375" style="3" hidden="1" customWidth="1"/>
    <col min="15" max="16384" width="0.28515625" style="3" hidden="1"/>
  </cols>
  <sheetData>
    <row r="1" spans="1:14" ht="14.25" customHeight="1" x14ac:dyDescent="0.2">
      <c r="A1" s="17"/>
      <c r="B1" s="316"/>
      <c r="C1" s="317"/>
      <c r="D1" s="317"/>
      <c r="E1" s="317"/>
      <c r="F1" s="317"/>
      <c r="G1" s="317"/>
      <c r="I1" s="2"/>
      <c r="J1" s="2"/>
      <c r="K1" s="2"/>
      <c r="L1" s="2"/>
      <c r="M1" s="2"/>
      <c r="N1" s="2"/>
    </row>
    <row r="2" spans="1:14" ht="14.25" customHeight="1" x14ac:dyDescent="0.2">
      <c r="A2" s="17"/>
      <c r="B2" s="317"/>
      <c r="C2" s="317"/>
      <c r="D2" s="317"/>
      <c r="E2" s="317"/>
      <c r="F2" s="317"/>
      <c r="G2" s="317"/>
      <c r="I2" s="2"/>
      <c r="J2" s="2"/>
      <c r="K2" s="2"/>
      <c r="L2" s="2"/>
      <c r="M2" s="2"/>
      <c r="N2" s="2"/>
    </row>
    <row r="3" spans="1:14" ht="14.25" customHeight="1" x14ac:dyDescent="0.2">
      <c r="A3" s="17"/>
      <c r="B3" s="317"/>
      <c r="C3" s="317"/>
      <c r="D3" s="317"/>
      <c r="E3" s="317"/>
      <c r="F3" s="317"/>
      <c r="G3" s="317"/>
      <c r="I3" s="2"/>
      <c r="J3" s="2"/>
      <c r="K3" s="2"/>
      <c r="L3" s="2"/>
      <c r="M3" s="2"/>
      <c r="N3" s="2"/>
    </row>
    <row r="4" spans="1:14" ht="14.25" customHeight="1" x14ac:dyDescent="0.2">
      <c r="A4" s="17"/>
      <c r="B4" s="317"/>
      <c r="C4" s="317"/>
      <c r="D4" s="317"/>
      <c r="E4" s="317"/>
      <c r="F4" s="317"/>
      <c r="G4" s="317"/>
      <c r="I4" s="2"/>
      <c r="J4" s="2"/>
      <c r="K4" s="2"/>
      <c r="L4" s="2"/>
      <c r="M4" s="2"/>
      <c r="N4" s="2"/>
    </row>
    <row r="5" spans="1:14" ht="14.25" customHeight="1" x14ac:dyDescent="0.2">
      <c r="A5" s="17"/>
      <c r="B5" s="317"/>
      <c r="C5" s="317"/>
      <c r="D5" s="317"/>
      <c r="E5" s="317"/>
      <c r="F5" s="317"/>
      <c r="G5" s="317"/>
      <c r="I5" s="2"/>
      <c r="J5" s="2"/>
      <c r="K5" s="2"/>
      <c r="L5" s="2"/>
      <c r="M5" s="2"/>
      <c r="N5" s="2"/>
    </row>
    <row r="6" spans="1:14" x14ac:dyDescent="0.2">
      <c r="A6" s="17"/>
      <c r="B6" s="317"/>
      <c r="C6" s="317"/>
      <c r="D6" s="317"/>
      <c r="E6" s="317"/>
      <c r="F6" s="317"/>
      <c r="G6" s="317"/>
      <c r="I6" s="2"/>
      <c r="J6" s="2"/>
      <c r="K6" s="2"/>
      <c r="L6" s="2"/>
      <c r="M6" s="2"/>
      <c r="N6" s="2"/>
    </row>
    <row r="7" spans="1:14" ht="20.45" customHeight="1" x14ac:dyDescent="0.2"/>
    <row r="8" spans="1:14" ht="27" customHeight="1" x14ac:dyDescent="0.2">
      <c r="B8" s="295" t="s">
        <v>146</v>
      </c>
      <c r="C8" s="296" t="s">
        <v>16</v>
      </c>
      <c r="D8" s="297" t="s">
        <v>17</v>
      </c>
      <c r="E8" s="298" t="s">
        <v>18</v>
      </c>
      <c r="F8" s="299" t="s">
        <v>144</v>
      </c>
    </row>
    <row r="9" spans="1:14" ht="21.6" customHeight="1" x14ac:dyDescent="0.2">
      <c r="B9" s="300" t="s">
        <v>19</v>
      </c>
      <c r="C9" s="301">
        <v>866707276.33000004</v>
      </c>
      <c r="D9" s="302">
        <v>1</v>
      </c>
      <c r="E9" s="301">
        <v>866707276.33000004</v>
      </c>
      <c r="F9" s="301"/>
    </row>
    <row r="10" spans="1:14" ht="21.6" customHeight="1" x14ac:dyDescent="0.2">
      <c r="B10" s="303" t="s">
        <v>20</v>
      </c>
      <c r="C10" s="304">
        <v>820095957.10000002</v>
      </c>
      <c r="D10" s="305">
        <v>1</v>
      </c>
      <c r="E10" s="304">
        <v>820095957.10000002</v>
      </c>
      <c r="F10" s="306">
        <v>52201</v>
      </c>
      <c r="G10" s="7"/>
      <c r="H10" s="17"/>
    </row>
    <row r="11" spans="1:14" ht="21.6" customHeight="1" x14ac:dyDescent="0.2">
      <c r="B11" s="303" t="s">
        <v>21</v>
      </c>
      <c r="C11" s="304">
        <v>26784170.109999999</v>
      </c>
      <c r="D11" s="305">
        <v>1</v>
      </c>
      <c r="E11" s="304">
        <v>26784170.109999999</v>
      </c>
      <c r="F11" s="306">
        <v>47757</v>
      </c>
      <c r="G11" s="8"/>
      <c r="H11" s="17"/>
    </row>
    <row r="12" spans="1:14" ht="21.6" customHeight="1" x14ac:dyDescent="0.2">
      <c r="B12" s="303" t="s">
        <v>22</v>
      </c>
      <c r="C12" s="304">
        <v>19827149.119999997</v>
      </c>
      <c r="D12" s="305">
        <v>1</v>
      </c>
      <c r="E12" s="304">
        <v>19827149.119999997</v>
      </c>
      <c r="F12" s="306">
        <v>49369</v>
      </c>
      <c r="G12" s="8"/>
      <c r="H12" s="17"/>
    </row>
    <row r="13" spans="1:14" ht="21.6" customHeight="1" x14ac:dyDescent="0.2">
      <c r="B13" s="300" t="s">
        <v>23</v>
      </c>
      <c r="C13" s="307">
        <v>2662757000</v>
      </c>
      <c r="D13" s="308">
        <v>0.21679999999999999</v>
      </c>
      <c r="E13" s="307">
        <v>577285717.60000002</v>
      </c>
      <c r="F13" s="307"/>
      <c r="H13" s="17"/>
    </row>
    <row r="14" spans="1:14" ht="21.6" customHeight="1" x14ac:dyDescent="0.2">
      <c r="B14" s="309" t="s">
        <v>24</v>
      </c>
      <c r="C14" s="304">
        <v>413509000</v>
      </c>
      <c r="D14" s="305"/>
      <c r="E14" s="310">
        <v>89648751.200000003</v>
      </c>
      <c r="F14" s="311"/>
      <c r="H14" s="17"/>
    </row>
    <row r="15" spans="1:14" ht="21.6" customHeight="1" x14ac:dyDescent="0.2">
      <c r="B15" s="309" t="s">
        <v>25</v>
      </c>
      <c r="C15" s="304">
        <v>279621000</v>
      </c>
      <c r="D15" s="305"/>
      <c r="E15" s="310">
        <v>60621832.799999997</v>
      </c>
      <c r="F15" s="311"/>
      <c r="G15" s="8"/>
      <c r="H15" s="17"/>
    </row>
    <row r="16" spans="1:14" ht="21.6" customHeight="1" x14ac:dyDescent="0.2">
      <c r="B16" s="309" t="s">
        <v>26</v>
      </c>
      <c r="C16" s="304">
        <v>38039000</v>
      </c>
      <c r="D16" s="305"/>
      <c r="E16" s="310">
        <v>8246855.2000000002</v>
      </c>
      <c r="F16" s="311"/>
      <c r="G16" s="8"/>
      <c r="H16" s="17"/>
    </row>
    <row r="17" spans="2:8" ht="21.6" customHeight="1" x14ac:dyDescent="0.2">
      <c r="B17" s="309" t="s">
        <v>27</v>
      </c>
      <c r="C17" s="304">
        <v>5822000</v>
      </c>
      <c r="D17" s="305"/>
      <c r="E17" s="310">
        <v>1262209.5999999999</v>
      </c>
      <c r="F17" s="312"/>
      <c r="G17" s="8"/>
      <c r="H17" s="17"/>
    </row>
    <row r="18" spans="2:8" ht="21.6" customHeight="1" x14ac:dyDescent="0.2">
      <c r="B18" s="309" t="s">
        <v>28</v>
      </c>
      <c r="C18" s="304">
        <v>26074000</v>
      </c>
      <c r="D18" s="305"/>
      <c r="E18" s="310">
        <v>5652843.2000000002</v>
      </c>
      <c r="F18" s="313"/>
      <c r="G18" s="9"/>
      <c r="H18" s="17"/>
    </row>
    <row r="19" spans="2:8" ht="21.6" customHeight="1" x14ac:dyDescent="0.2">
      <c r="B19" s="309" t="s">
        <v>29</v>
      </c>
      <c r="C19" s="304">
        <v>25249000</v>
      </c>
      <c r="D19" s="305"/>
      <c r="E19" s="310">
        <v>5473983.2000000002</v>
      </c>
      <c r="F19" s="312"/>
      <c r="H19" s="17"/>
    </row>
    <row r="20" spans="2:8" ht="21.6" customHeight="1" x14ac:dyDescent="0.2">
      <c r="B20" s="309" t="s">
        <v>30</v>
      </c>
      <c r="C20" s="304">
        <v>91909000</v>
      </c>
      <c r="D20" s="305"/>
      <c r="E20" s="310">
        <v>19925871.199999999</v>
      </c>
      <c r="F20" s="312"/>
      <c r="G20" s="9"/>
      <c r="H20" s="17"/>
    </row>
    <row r="21" spans="2:8" ht="21.6" customHeight="1" x14ac:dyDescent="0.2">
      <c r="B21" s="309" t="s">
        <v>31</v>
      </c>
      <c r="C21" s="304">
        <v>125210000</v>
      </c>
      <c r="D21" s="305"/>
      <c r="E21" s="310">
        <v>27145528</v>
      </c>
      <c r="F21" s="312"/>
      <c r="G21" s="9"/>
      <c r="H21" s="17"/>
    </row>
    <row r="22" spans="2:8" ht="21.6" customHeight="1" x14ac:dyDescent="0.2">
      <c r="B22" s="309" t="s">
        <v>32</v>
      </c>
      <c r="C22" s="304">
        <v>85256000</v>
      </c>
      <c r="D22" s="305"/>
      <c r="E22" s="310">
        <v>18483500.800000001</v>
      </c>
      <c r="F22" s="312"/>
      <c r="G22" s="9"/>
      <c r="H22" s="17"/>
    </row>
    <row r="23" spans="2:8" ht="21.6" customHeight="1" x14ac:dyDescent="0.2">
      <c r="B23" s="309" t="s">
        <v>33</v>
      </c>
      <c r="C23" s="304">
        <v>155389000</v>
      </c>
      <c r="D23" s="305"/>
      <c r="E23" s="310">
        <v>33688335.199999996</v>
      </c>
      <c r="F23" s="312"/>
      <c r="G23" s="9"/>
      <c r="H23" s="17"/>
    </row>
    <row r="24" spans="2:8" ht="21.6" customHeight="1" x14ac:dyDescent="0.2">
      <c r="B24" s="309" t="s">
        <v>34</v>
      </c>
      <c r="C24" s="304">
        <v>240250000</v>
      </c>
      <c r="D24" s="305"/>
      <c r="E24" s="310">
        <v>52086200</v>
      </c>
      <c r="F24" s="311"/>
      <c r="G24" s="9"/>
      <c r="H24" s="17"/>
    </row>
    <row r="25" spans="2:8" ht="21.6" customHeight="1" x14ac:dyDescent="0.2">
      <c r="B25" s="309" t="s">
        <v>35</v>
      </c>
      <c r="C25" s="304">
        <v>113603000</v>
      </c>
      <c r="D25" s="305"/>
      <c r="E25" s="310">
        <v>24629130.399999999</v>
      </c>
      <c r="F25" s="314"/>
      <c r="G25" s="8"/>
      <c r="H25" s="17"/>
    </row>
    <row r="26" spans="2:8" ht="21.6" customHeight="1" x14ac:dyDescent="0.2">
      <c r="B26" s="309" t="s">
        <v>36</v>
      </c>
      <c r="C26" s="304">
        <v>25614000</v>
      </c>
      <c r="D26" s="305"/>
      <c r="E26" s="310">
        <v>5553115.2000000002</v>
      </c>
      <c r="F26" s="313"/>
      <c r="G26" s="10"/>
      <c r="H26" s="17"/>
    </row>
    <row r="27" spans="2:8" ht="21.6" customHeight="1" x14ac:dyDescent="0.2">
      <c r="B27" s="309" t="s">
        <v>37</v>
      </c>
      <c r="C27" s="304">
        <v>117370000</v>
      </c>
      <c r="D27" s="305"/>
      <c r="E27" s="310">
        <v>25445816</v>
      </c>
      <c r="F27" s="312"/>
      <c r="H27" s="17"/>
    </row>
    <row r="28" spans="2:8" ht="21.6" customHeight="1" x14ac:dyDescent="0.2">
      <c r="B28" s="309" t="s">
        <v>38</v>
      </c>
      <c r="C28" s="304">
        <v>9417000</v>
      </c>
      <c r="D28" s="305"/>
      <c r="E28" s="310">
        <v>2041605.5999999999</v>
      </c>
      <c r="F28" s="312"/>
      <c r="G28" s="9"/>
      <c r="H28" s="17"/>
    </row>
    <row r="29" spans="2:8" ht="21.6" customHeight="1" x14ac:dyDescent="0.2">
      <c r="B29" s="309" t="s">
        <v>39</v>
      </c>
      <c r="C29" s="304">
        <v>26343000</v>
      </c>
      <c r="D29" s="305"/>
      <c r="E29" s="310">
        <v>5711162.3999999994</v>
      </c>
      <c r="F29" s="312"/>
      <c r="G29" s="9"/>
      <c r="H29" s="17"/>
    </row>
    <row r="30" spans="2:8" ht="21.6" customHeight="1" x14ac:dyDescent="0.2">
      <c r="B30" s="309" t="s">
        <v>40</v>
      </c>
      <c r="C30" s="304">
        <v>11115000</v>
      </c>
      <c r="D30" s="305"/>
      <c r="E30" s="310">
        <v>2409732</v>
      </c>
      <c r="F30" s="312"/>
      <c r="G30" s="9"/>
      <c r="H30" s="17"/>
    </row>
    <row r="31" spans="2:8" ht="21.6" customHeight="1" x14ac:dyDescent="0.2">
      <c r="B31" s="309" t="s">
        <v>41</v>
      </c>
      <c r="C31" s="304">
        <v>12763000</v>
      </c>
      <c r="D31" s="305"/>
      <c r="E31" s="310">
        <v>2767018.4</v>
      </c>
      <c r="F31" s="312"/>
      <c r="G31" s="9"/>
      <c r="H31" s="17"/>
    </row>
    <row r="32" spans="2:8" ht="21.6" customHeight="1" x14ac:dyDescent="0.2">
      <c r="B32" s="309" t="s">
        <v>42</v>
      </c>
      <c r="C32" s="304">
        <v>10188000</v>
      </c>
      <c r="D32" s="305"/>
      <c r="E32" s="310">
        <v>2208758.4</v>
      </c>
      <c r="F32" s="313"/>
      <c r="G32" s="9"/>
      <c r="H32" s="17"/>
    </row>
    <row r="33" spans="2:8" ht="21.6" customHeight="1" x14ac:dyDescent="0.2">
      <c r="B33" s="309" t="s">
        <v>43</v>
      </c>
      <c r="C33" s="304">
        <v>7647000</v>
      </c>
      <c r="D33" s="305"/>
      <c r="E33" s="310">
        <v>1657869.5999999999</v>
      </c>
      <c r="F33" s="314"/>
      <c r="H33" s="17"/>
    </row>
    <row r="34" spans="2:8" ht="21.6" customHeight="1" x14ac:dyDescent="0.2">
      <c r="B34" s="309" t="s">
        <v>44</v>
      </c>
      <c r="C34" s="304">
        <v>119808000</v>
      </c>
      <c r="D34" s="305"/>
      <c r="E34" s="310">
        <v>25974374.399999999</v>
      </c>
      <c r="F34" s="314"/>
      <c r="G34" s="10"/>
      <c r="H34" s="17"/>
    </row>
    <row r="35" spans="2:8" ht="21.6" customHeight="1" x14ac:dyDescent="0.2">
      <c r="B35" s="309" t="s">
        <v>45</v>
      </c>
      <c r="C35" s="304">
        <v>5175000</v>
      </c>
      <c r="D35" s="305"/>
      <c r="E35" s="310">
        <v>1121940</v>
      </c>
      <c r="F35" s="314"/>
      <c r="G35" s="10"/>
      <c r="H35" s="17"/>
    </row>
    <row r="36" spans="2:8" ht="21.6" customHeight="1" x14ac:dyDescent="0.2">
      <c r="B36" s="309" t="s">
        <v>46</v>
      </c>
      <c r="C36" s="304">
        <v>14678000</v>
      </c>
      <c r="D36" s="305"/>
      <c r="E36" s="310">
        <v>3182190.4</v>
      </c>
      <c r="F36" s="314"/>
      <c r="G36" s="10"/>
      <c r="H36" s="17"/>
    </row>
    <row r="37" spans="2:8" ht="21.6" customHeight="1" x14ac:dyDescent="0.2">
      <c r="B37" s="309" t="s">
        <v>47</v>
      </c>
      <c r="C37" s="304">
        <v>62138000</v>
      </c>
      <c r="D37" s="305"/>
      <c r="E37" s="310">
        <v>13471518.4</v>
      </c>
      <c r="F37" s="314"/>
      <c r="G37" s="10"/>
      <c r="H37" s="17"/>
    </row>
    <row r="38" spans="2:8" ht="21.6" customHeight="1" x14ac:dyDescent="0.2">
      <c r="B38" s="309" t="s">
        <v>48</v>
      </c>
      <c r="C38" s="304">
        <v>185422000</v>
      </c>
      <c r="D38" s="305"/>
      <c r="E38" s="310">
        <v>40199489.600000001</v>
      </c>
      <c r="F38" s="314"/>
      <c r="G38" s="10"/>
      <c r="H38" s="17"/>
    </row>
    <row r="39" spans="2:8" ht="21.6" customHeight="1" x14ac:dyDescent="0.2">
      <c r="B39" s="309" t="s">
        <v>49</v>
      </c>
      <c r="C39" s="304">
        <v>37920000</v>
      </c>
      <c r="D39" s="305"/>
      <c r="E39" s="310">
        <v>8221056</v>
      </c>
      <c r="F39" s="314"/>
      <c r="G39" s="10"/>
      <c r="H39" s="17"/>
    </row>
    <row r="40" spans="2:8" ht="21.6" customHeight="1" x14ac:dyDescent="0.2">
      <c r="B40" s="309" t="s">
        <v>50</v>
      </c>
      <c r="C40" s="304">
        <v>56603000</v>
      </c>
      <c r="D40" s="305"/>
      <c r="E40" s="310">
        <v>12271530.4</v>
      </c>
      <c r="F40" s="314"/>
      <c r="G40" s="10"/>
      <c r="H40" s="17"/>
    </row>
    <row r="41" spans="2:8" ht="21.6" customHeight="1" x14ac:dyDescent="0.2">
      <c r="B41" s="309" t="s">
        <v>51</v>
      </c>
      <c r="C41" s="304">
        <v>10223000</v>
      </c>
      <c r="D41" s="305"/>
      <c r="E41" s="310">
        <v>2216346.4</v>
      </c>
      <c r="F41" s="314"/>
      <c r="G41" s="10"/>
      <c r="H41" s="17"/>
    </row>
    <row r="42" spans="2:8" ht="21.6" customHeight="1" x14ac:dyDescent="0.2">
      <c r="B42" s="309" t="s">
        <v>52</v>
      </c>
      <c r="C42" s="304">
        <v>18095000</v>
      </c>
      <c r="D42" s="305"/>
      <c r="E42" s="310">
        <v>3922996</v>
      </c>
      <c r="F42" s="314"/>
      <c r="G42" s="10"/>
      <c r="H42" s="17"/>
    </row>
    <row r="43" spans="2:8" ht="21.6" customHeight="1" x14ac:dyDescent="0.2">
      <c r="B43" s="309" t="s">
        <v>53</v>
      </c>
      <c r="C43" s="304">
        <v>35751000</v>
      </c>
      <c r="D43" s="305"/>
      <c r="E43" s="310">
        <v>7750816.7999999998</v>
      </c>
      <c r="F43" s="312"/>
      <c r="G43" s="10"/>
      <c r="H43" s="17"/>
    </row>
    <row r="44" spans="2:8" ht="21.6" customHeight="1" x14ac:dyDescent="0.2">
      <c r="B44" s="309" t="s">
        <v>54</v>
      </c>
      <c r="C44" s="304">
        <v>6735000</v>
      </c>
      <c r="D44" s="305"/>
      <c r="E44" s="310">
        <v>1460148</v>
      </c>
      <c r="F44" s="312"/>
      <c r="G44" s="9"/>
      <c r="H44" s="17"/>
    </row>
    <row r="45" spans="2:8" ht="21.6" customHeight="1" x14ac:dyDescent="0.2">
      <c r="B45" s="309" t="s">
        <v>55</v>
      </c>
      <c r="C45" s="304">
        <v>3829000</v>
      </c>
      <c r="D45" s="305"/>
      <c r="E45" s="310">
        <v>830127.2</v>
      </c>
      <c r="F45" s="312"/>
      <c r="G45" s="9"/>
      <c r="H45" s="17"/>
    </row>
    <row r="46" spans="2:8" ht="21.6" customHeight="1" x14ac:dyDescent="0.2">
      <c r="B46" s="309" t="s">
        <v>56</v>
      </c>
      <c r="C46" s="304">
        <v>53611000</v>
      </c>
      <c r="D46" s="305"/>
      <c r="E46" s="310">
        <v>11622864.799999999</v>
      </c>
      <c r="F46" s="312"/>
      <c r="G46" s="9"/>
      <c r="H46" s="17"/>
    </row>
    <row r="47" spans="2:8" ht="21.6" customHeight="1" x14ac:dyDescent="0.2">
      <c r="B47" s="309" t="s">
        <v>57</v>
      </c>
      <c r="C47" s="304">
        <v>140457000</v>
      </c>
      <c r="D47" s="305"/>
      <c r="E47" s="310">
        <v>30451077.599999998</v>
      </c>
      <c r="F47" s="312"/>
      <c r="G47" s="9"/>
      <c r="H47" s="17"/>
    </row>
    <row r="48" spans="2:8" ht="21.6" customHeight="1" x14ac:dyDescent="0.2">
      <c r="B48" s="309" t="s">
        <v>58</v>
      </c>
      <c r="C48" s="304">
        <v>32968000.000000004</v>
      </c>
      <c r="D48" s="305"/>
      <c r="E48" s="310">
        <v>7147462.4000000004</v>
      </c>
      <c r="F48" s="312"/>
      <c r="G48" s="9"/>
      <c r="H48" s="17"/>
    </row>
    <row r="49" spans="2:8" ht="21.6" customHeight="1" x14ac:dyDescent="0.2">
      <c r="B49" s="309" t="s">
        <v>59</v>
      </c>
      <c r="C49" s="304">
        <v>58956000</v>
      </c>
      <c r="D49" s="305"/>
      <c r="E49" s="310">
        <v>12781660.799999999</v>
      </c>
      <c r="F49" s="312"/>
      <c r="G49" s="9"/>
      <c r="H49" s="17"/>
    </row>
    <row r="50" spans="2:8" ht="21.6" customHeight="1" x14ac:dyDescent="0.2">
      <c r="B50" s="295" t="s">
        <v>145</v>
      </c>
      <c r="C50" s="296"/>
      <c r="D50" s="297"/>
      <c r="E50" s="298">
        <v>1443992993.9300001</v>
      </c>
      <c r="F50" s="298"/>
      <c r="G50" s="9"/>
      <c r="H50" s="17"/>
    </row>
    <row r="51" spans="2:8" ht="21.6" customHeight="1" x14ac:dyDescent="0.2">
      <c r="B51" s="11" t="s">
        <v>0</v>
      </c>
      <c r="C51" s="12"/>
      <c r="D51" s="13"/>
      <c r="E51" s="12"/>
      <c r="F51" s="173"/>
      <c r="G51" s="9"/>
      <c r="H51" s="17"/>
    </row>
    <row r="52" spans="2:8" s="6" customFormat="1" ht="14.25" customHeight="1" x14ac:dyDescent="0.2">
      <c r="B52" s="14"/>
      <c r="C52" s="15"/>
      <c r="D52" s="14"/>
      <c r="E52" s="15"/>
      <c r="F52" s="16"/>
      <c r="G52" s="16"/>
      <c r="H52" s="280"/>
    </row>
    <row r="53" spans="2:8" s="6" customFormat="1" ht="14.25" hidden="1" customHeight="1" x14ac:dyDescent="0.2">
      <c r="B53" s="14"/>
      <c r="C53" s="15"/>
      <c r="D53" s="14"/>
      <c r="E53" s="15"/>
      <c r="F53" s="3"/>
      <c r="G53" s="3"/>
      <c r="H53" s="280"/>
    </row>
    <row r="54" spans="2:8" s="6" customFormat="1" ht="14.25" hidden="1" customHeight="1" x14ac:dyDescent="0.2">
      <c r="B54" s="14"/>
      <c r="C54" s="15"/>
      <c r="D54" s="14"/>
      <c r="E54" s="15"/>
      <c r="F54" s="3"/>
      <c r="G54" s="3"/>
      <c r="H54" s="280"/>
    </row>
    <row r="55" spans="2:8" s="6" customFormat="1" ht="14.25" hidden="1" customHeight="1" x14ac:dyDescent="0.2">
      <c r="B55" s="14"/>
      <c r="C55" s="4"/>
      <c r="D55" s="14"/>
      <c r="E55" s="15"/>
      <c r="F55" s="3"/>
      <c r="G55" s="3"/>
      <c r="H55" s="280"/>
    </row>
    <row r="56" spans="2:8" s="6" customFormat="1" ht="14.25" hidden="1" customHeight="1" x14ac:dyDescent="0.2">
      <c r="B56" s="17"/>
      <c r="C56" s="18"/>
      <c r="D56" s="19"/>
      <c r="E56" s="18"/>
      <c r="F56" s="3"/>
      <c r="G56" s="3"/>
      <c r="H56" s="280"/>
    </row>
    <row r="57" spans="2:8" ht="14.25" customHeight="1" x14ac:dyDescent="0.2"/>
    <row r="58" spans="2:8" ht="14.25" customHeight="1" x14ac:dyDescent="0.2"/>
    <row r="59" spans="2:8" ht="14.25" customHeight="1" x14ac:dyDescent="0.2"/>
    <row r="60" spans="2:8" ht="14.25" customHeight="1" x14ac:dyDescent="0.2"/>
  </sheetData>
  <mergeCells count="1">
    <mergeCell ref="B1:G6"/>
  </mergeCells>
  <conditionalFormatting sqref="B10:E49 B51:E51">
    <cfRule type="expression" dxfId="37" priority="4">
      <formula>MOD(ROW(),2)=0</formula>
    </cfRule>
  </conditionalFormatting>
  <conditionalFormatting sqref="F14:F49">
    <cfRule type="expression" dxfId="36" priority="1">
      <formula>MOD(ROW(),2)=0</formula>
    </cfRule>
  </conditionalFormatting>
  <conditionalFormatting sqref="F10:F12">
    <cfRule type="expression" dxfId="35" priority="2">
      <formula>MOD(ROW(),2)=0</formula>
    </cfRule>
  </conditionalFormatting>
  <pageMargins left="0.511811024" right="0.511811024" top="0.78740157499999996" bottom="0.78740157499999996" header="0.31496062000000002" footer="0.31496062000000002"/>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E80"/>
  <sheetViews>
    <sheetView showGridLines="0" showRowColHeaders="0" topLeftCell="A43" zoomScale="80" zoomScaleNormal="80" workbookViewId="0"/>
  </sheetViews>
  <sheetFormatPr defaultColWidth="0" defaultRowHeight="15" x14ac:dyDescent="0.25"/>
  <cols>
    <col min="1" max="1" width="2.85546875" customWidth="1"/>
    <col min="2" max="2" width="90.140625" customWidth="1"/>
    <col min="3" max="4" width="19.28515625" customWidth="1"/>
    <col min="5" max="5" width="2.85546875" customWidth="1"/>
    <col min="6" max="16384" width="8.7109375" hidden="1"/>
  </cols>
  <sheetData>
    <row r="7" spans="2:4" ht="9.6" customHeight="1" x14ac:dyDescent="0.25">
      <c r="B7" s="318"/>
      <c r="C7" s="319"/>
      <c r="D7" s="319"/>
    </row>
    <row r="8" spans="2:4" x14ac:dyDescent="0.25">
      <c r="B8" s="31" t="s">
        <v>458</v>
      </c>
      <c r="C8" s="3"/>
      <c r="D8" s="3"/>
    </row>
    <row r="9" spans="2:4" ht="32.450000000000003" customHeight="1" x14ac:dyDescent="0.25">
      <c r="B9" s="353"/>
      <c r="C9" s="335" t="s">
        <v>169</v>
      </c>
      <c r="D9" s="336"/>
    </row>
    <row r="10" spans="2:4" ht="36.6" customHeight="1" x14ac:dyDescent="0.25">
      <c r="B10" s="353"/>
      <c r="C10" s="120" t="s">
        <v>161</v>
      </c>
      <c r="D10" s="371" t="s">
        <v>318</v>
      </c>
    </row>
    <row r="11" spans="2:4" ht="21" customHeight="1" x14ac:dyDescent="0.25">
      <c r="B11" s="293" t="s">
        <v>355</v>
      </c>
      <c r="C11" s="292"/>
      <c r="D11" s="285"/>
    </row>
    <row r="12" spans="2:4" ht="21" customHeight="1" x14ac:dyDescent="0.25">
      <c r="B12" s="294" t="s">
        <v>356</v>
      </c>
      <c r="C12" s="286">
        <v>422351</v>
      </c>
      <c r="D12" s="141">
        <v>-68133</v>
      </c>
    </row>
    <row r="13" spans="2:4" ht="21" customHeight="1" x14ac:dyDescent="0.25">
      <c r="B13" s="293" t="s">
        <v>357</v>
      </c>
      <c r="C13" s="286"/>
      <c r="D13" s="141"/>
    </row>
    <row r="14" spans="2:4" ht="21" customHeight="1" x14ac:dyDescent="0.25">
      <c r="B14" s="294" t="s">
        <v>304</v>
      </c>
      <c r="C14" s="286">
        <v>-344379</v>
      </c>
      <c r="D14" s="141">
        <v>-305760</v>
      </c>
    </row>
    <row r="15" spans="2:4" ht="21" customHeight="1" x14ac:dyDescent="0.25">
      <c r="B15" s="294" t="s">
        <v>327</v>
      </c>
      <c r="C15" s="286">
        <v>238431</v>
      </c>
      <c r="D15" s="141">
        <v>242752</v>
      </c>
    </row>
    <row r="16" spans="2:4" ht="21" customHeight="1" x14ac:dyDescent="0.25">
      <c r="B16" s="294" t="s">
        <v>358</v>
      </c>
      <c r="C16" s="286">
        <v>14444</v>
      </c>
      <c r="D16" s="141">
        <v>7153</v>
      </c>
    </row>
    <row r="17" spans="2:4" ht="21" customHeight="1" x14ac:dyDescent="0.25">
      <c r="B17" s="294" t="s">
        <v>339</v>
      </c>
      <c r="C17" s="286" t="s">
        <v>110</v>
      </c>
      <c r="D17" s="141">
        <v>-51736</v>
      </c>
    </row>
    <row r="18" spans="2:4" ht="21" customHeight="1" x14ac:dyDescent="0.25">
      <c r="B18" s="294" t="s">
        <v>340</v>
      </c>
      <c r="C18" s="286" t="s">
        <v>110</v>
      </c>
      <c r="D18" s="141">
        <v>609160</v>
      </c>
    </row>
    <row r="19" spans="2:4" ht="21" customHeight="1" x14ac:dyDescent="0.25">
      <c r="B19" s="294" t="s">
        <v>359</v>
      </c>
      <c r="C19" s="286">
        <v>-118687</v>
      </c>
      <c r="D19" s="141">
        <v>-81942</v>
      </c>
    </row>
    <row r="20" spans="2:4" ht="21" customHeight="1" x14ac:dyDescent="0.25">
      <c r="B20" s="294" t="s">
        <v>360</v>
      </c>
      <c r="C20" s="286">
        <v>-296107</v>
      </c>
      <c r="D20" s="141">
        <v>-188310</v>
      </c>
    </row>
    <row r="21" spans="2:4" ht="21" customHeight="1" x14ac:dyDescent="0.25">
      <c r="B21" s="294" t="s">
        <v>361</v>
      </c>
      <c r="C21" s="286">
        <v>-6036</v>
      </c>
      <c r="D21" s="141" t="s">
        <v>110</v>
      </c>
    </row>
    <row r="22" spans="2:4" ht="21" customHeight="1" x14ac:dyDescent="0.25">
      <c r="B22" s="294" t="s">
        <v>362</v>
      </c>
      <c r="C22" s="286">
        <v>419438</v>
      </c>
      <c r="D22" s="141">
        <v>341147</v>
      </c>
    </row>
    <row r="23" spans="2:4" ht="21" customHeight="1" x14ac:dyDescent="0.25">
      <c r="B23" s="294" t="s">
        <v>363</v>
      </c>
      <c r="C23" s="286">
        <v>751781</v>
      </c>
      <c r="D23" s="141">
        <v>1756536</v>
      </c>
    </row>
    <row r="24" spans="2:4" ht="21" customHeight="1" x14ac:dyDescent="0.25">
      <c r="B24" s="294" t="s">
        <v>364</v>
      </c>
      <c r="C24" s="286">
        <v>-178373</v>
      </c>
      <c r="D24" s="141" t="s">
        <v>110</v>
      </c>
    </row>
    <row r="25" spans="2:4" ht="21" customHeight="1" x14ac:dyDescent="0.25">
      <c r="B25" s="294" t="s">
        <v>338</v>
      </c>
      <c r="C25" s="286">
        <v>-108550</v>
      </c>
      <c r="D25" s="141" t="s">
        <v>110</v>
      </c>
    </row>
    <row r="26" spans="2:4" ht="21" customHeight="1" x14ac:dyDescent="0.25">
      <c r="B26" s="294" t="s">
        <v>365</v>
      </c>
      <c r="C26" s="286">
        <v>4137</v>
      </c>
      <c r="D26" s="141">
        <v>3545</v>
      </c>
    </row>
    <row r="27" spans="2:4" ht="21" customHeight="1" x14ac:dyDescent="0.25">
      <c r="B27" s="294" t="s">
        <v>366</v>
      </c>
      <c r="C27" s="286">
        <v>24204</v>
      </c>
      <c r="D27" s="141">
        <v>159116</v>
      </c>
    </row>
    <row r="28" spans="2:4" ht="21" customHeight="1" x14ac:dyDescent="0.25">
      <c r="B28" s="294" t="s">
        <v>367</v>
      </c>
      <c r="C28" s="286">
        <v>187348</v>
      </c>
      <c r="D28" s="141">
        <v>-1314240</v>
      </c>
    </row>
    <row r="29" spans="2:4" x14ac:dyDescent="0.25">
      <c r="B29" s="294" t="s">
        <v>368</v>
      </c>
      <c r="C29" s="286">
        <v>-338907</v>
      </c>
      <c r="D29" s="141">
        <v>54602</v>
      </c>
    </row>
    <row r="30" spans="2:4" ht="21" customHeight="1" x14ac:dyDescent="0.25">
      <c r="B30" s="294"/>
      <c r="C30" s="286"/>
      <c r="D30" s="141"/>
    </row>
    <row r="31" spans="2:4" ht="21" customHeight="1" x14ac:dyDescent="0.25">
      <c r="B31" s="294" t="s">
        <v>299</v>
      </c>
      <c r="C31" s="286">
        <v>125059</v>
      </c>
      <c r="D31" s="141">
        <v>122738</v>
      </c>
    </row>
    <row r="32" spans="2:4" ht="21" customHeight="1" x14ac:dyDescent="0.25">
      <c r="B32" s="294" t="s">
        <v>218</v>
      </c>
      <c r="C32" s="287">
        <v>5218</v>
      </c>
      <c r="D32" s="252">
        <v>1175</v>
      </c>
    </row>
    <row r="33" spans="2:4" ht="21" customHeight="1" x14ac:dyDescent="0.25">
      <c r="B33" s="294"/>
      <c r="C33" s="288">
        <v>801372</v>
      </c>
      <c r="D33" s="142">
        <v>1287803</v>
      </c>
    </row>
    <row r="34" spans="2:4" ht="21" customHeight="1" x14ac:dyDescent="0.25">
      <c r="B34" s="294" t="s">
        <v>369</v>
      </c>
      <c r="C34" s="286"/>
      <c r="D34" s="141"/>
    </row>
    <row r="35" spans="2:4" ht="21" customHeight="1" x14ac:dyDescent="0.25">
      <c r="B35" s="294" t="s">
        <v>289</v>
      </c>
      <c r="C35" s="286">
        <v>39436</v>
      </c>
      <c r="D35" s="141">
        <v>101211</v>
      </c>
    </row>
    <row r="36" spans="2:4" ht="21" customHeight="1" x14ac:dyDescent="0.25">
      <c r="B36" s="294" t="s">
        <v>370</v>
      </c>
      <c r="C36" s="286" t="s">
        <v>110</v>
      </c>
      <c r="D36" s="141">
        <v>62771</v>
      </c>
    </row>
    <row r="37" spans="2:4" ht="21" customHeight="1" x14ac:dyDescent="0.25">
      <c r="B37" s="294"/>
      <c r="C37" s="286"/>
      <c r="D37" s="141"/>
    </row>
    <row r="38" spans="2:4" ht="21" customHeight="1" x14ac:dyDescent="0.25">
      <c r="B38" s="294" t="s">
        <v>371</v>
      </c>
      <c r="C38" s="286">
        <v>75368</v>
      </c>
      <c r="D38" s="141">
        <v>-9351</v>
      </c>
    </row>
    <row r="39" spans="2:4" ht="21" customHeight="1" x14ac:dyDescent="0.25">
      <c r="B39" s="294" t="s">
        <v>290</v>
      </c>
      <c r="C39" s="286">
        <v>3450</v>
      </c>
      <c r="D39" s="141">
        <v>116227</v>
      </c>
    </row>
    <row r="40" spans="2:4" ht="21" customHeight="1" x14ac:dyDescent="0.25">
      <c r="B40" s="294" t="s">
        <v>372</v>
      </c>
      <c r="C40" s="286">
        <v>-48164</v>
      </c>
      <c r="D40" s="141">
        <v>1419404</v>
      </c>
    </row>
    <row r="41" spans="2:4" ht="21" customHeight="1" x14ac:dyDescent="0.25">
      <c r="B41" s="294" t="s">
        <v>373</v>
      </c>
      <c r="C41" s="286">
        <v>970</v>
      </c>
      <c r="D41" s="141">
        <v>492</v>
      </c>
    </row>
    <row r="42" spans="2:4" ht="21" customHeight="1" x14ac:dyDescent="0.25">
      <c r="B42" s="294" t="s">
        <v>374</v>
      </c>
      <c r="C42" s="286">
        <v>220540</v>
      </c>
      <c r="D42" s="141">
        <v>158756</v>
      </c>
    </row>
    <row r="43" spans="2:4" ht="21" customHeight="1" x14ac:dyDescent="0.25">
      <c r="B43" s="294" t="s">
        <v>375</v>
      </c>
      <c r="C43" s="287">
        <v>-10850</v>
      </c>
      <c r="D43" s="252">
        <v>75199</v>
      </c>
    </row>
    <row r="44" spans="2:4" ht="21" customHeight="1" x14ac:dyDescent="0.25">
      <c r="B44" s="294"/>
      <c r="C44" s="288">
        <v>280750</v>
      </c>
      <c r="D44" s="142">
        <v>1924709</v>
      </c>
    </row>
    <row r="45" spans="2:4" ht="21" customHeight="1" x14ac:dyDescent="0.25">
      <c r="B45" s="293" t="s">
        <v>376</v>
      </c>
      <c r="C45" s="286"/>
      <c r="D45" s="141"/>
    </row>
    <row r="46" spans="2:4" ht="21" customHeight="1" x14ac:dyDescent="0.25">
      <c r="B46" s="294" t="s">
        <v>291</v>
      </c>
      <c r="C46" s="286">
        <v>-401546</v>
      </c>
      <c r="D46" s="141">
        <v>-357166</v>
      </c>
    </row>
    <row r="47" spans="2:4" ht="21" customHeight="1" x14ac:dyDescent="0.25">
      <c r="B47" s="294" t="s">
        <v>294</v>
      </c>
      <c r="C47" s="286">
        <v>235181</v>
      </c>
      <c r="D47" s="141">
        <v>-44498</v>
      </c>
    </row>
    <row r="48" spans="2:4" ht="21" customHeight="1" x14ac:dyDescent="0.25">
      <c r="B48" s="294" t="s">
        <v>377</v>
      </c>
      <c r="C48" s="286">
        <v>200177</v>
      </c>
      <c r="D48" s="141">
        <v>107804</v>
      </c>
    </row>
    <row r="49" spans="2:4" ht="21" customHeight="1" x14ac:dyDescent="0.25">
      <c r="B49" s="294" t="s">
        <v>298</v>
      </c>
      <c r="C49" s="286">
        <v>-22307</v>
      </c>
      <c r="D49" s="141">
        <v>-13806</v>
      </c>
    </row>
    <row r="50" spans="2:4" ht="21" customHeight="1" x14ac:dyDescent="0.25">
      <c r="B50" s="294" t="s">
        <v>292</v>
      </c>
      <c r="C50" s="286">
        <v>-22769</v>
      </c>
      <c r="D50" s="141">
        <v>19308</v>
      </c>
    </row>
    <row r="51" spans="2:4" ht="21" customHeight="1" x14ac:dyDescent="0.25">
      <c r="B51" s="294" t="s">
        <v>299</v>
      </c>
      <c r="C51" s="286">
        <v>-99583</v>
      </c>
      <c r="D51" s="141">
        <v>-87785</v>
      </c>
    </row>
    <row r="52" spans="2:4" ht="21" customHeight="1" x14ac:dyDescent="0.25">
      <c r="B52" s="294" t="s">
        <v>375</v>
      </c>
      <c r="C52" s="287">
        <v>-20287</v>
      </c>
      <c r="D52" s="252">
        <v>-11255</v>
      </c>
    </row>
    <row r="53" spans="2:4" ht="21" customHeight="1" x14ac:dyDescent="0.25">
      <c r="B53" s="294"/>
      <c r="C53" s="289">
        <v>-131134</v>
      </c>
      <c r="D53" s="253">
        <v>-387398</v>
      </c>
    </row>
    <row r="54" spans="2:4" ht="21" customHeight="1" x14ac:dyDescent="0.25">
      <c r="B54" s="293" t="s">
        <v>378</v>
      </c>
      <c r="C54" s="288">
        <v>950988</v>
      </c>
      <c r="D54" s="142">
        <v>2825114</v>
      </c>
    </row>
    <row r="55" spans="2:4" ht="21" customHeight="1" x14ac:dyDescent="0.25">
      <c r="B55" s="294" t="s">
        <v>379</v>
      </c>
      <c r="C55" s="286">
        <v>-154673</v>
      </c>
      <c r="D55" s="141">
        <v>-200576</v>
      </c>
    </row>
    <row r="56" spans="2:4" ht="21" customHeight="1" x14ac:dyDescent="0.25">
      <c r="B56" s="294" t="s">
        <v>380</v>
      </c>
      <c r="C56" s="286">
        <v>-295</v>
      </c>
      <c r="D56" s="141">
        <v>-303</v>
      </c>
    </row>
    <row r="57" spans="2:4" ht="21" customHeight="1" x14ac:dyDescent="0.25">
      <c r="B57" s="294" t="s">
        <v>381</v>
      </c>
      <c r="C57" s="286">
        <v>-30986</v>
      </c>
      <c r="D57" s="141">
        <v>-149176</v>
      </c>
    </row>
    <row r="58" spans="2:4" ht="21" customHeight="1" x14ac:dyDescent="0.25">
      <c r="B58" s="293" t="s">
        <v>382</v>
      </c>
      <c r="C58" s="289">
        <v>765034</v>
      </c>
      <c r="D58" s="253">
        <v>2475059</v>
      </c>
    </row>
    <row r="59" spans="2:4" ht="21" customHeight="1" x14ac:dyDescent="0.25">
      <c r="B59" s="294"/>
      <c r="C59" s="286"/>
      <c r="D59" s="141"/>
    </row>
    <row r="60" spans="2:4" ht="21" customHeight="1" x14ac:dyDescent="0.25">
      <c r="B60" s="293" t="s">
        <v>383</v>
      </c>
      <c r="C60" s="286"/>
      <c r="D60" s="141"/>
    </row>
    <row r="61" spans="2:4" ht="21" customHeight="1" x14ac:dyDescent="0.25">
      <c r="B61" s="294" t="s">
        <v>261</v>
      </c>
      <c r="C61" s="286">
        <v>1276371</v>
      </c>
      <c r="D61" s="141">
        <v>-893948</v>
      </c>
    </row>
    <row r="62" spans="2:4" ht="21" customHeight="1" x14ac:dyDescent="0.25">
      <c r="B62" s="294" t="s">
        <v>384</v>
      </c>
      <c r="C62" s="286">
        <v>226</v>
      </c>
      <c r="D62" s="141">
        <v>-10397</v>
      </c>
    </row>
    <row r="63" spans="2:4" ht="21" customHeight="1" x14ac:dyDescent="0.25">
      <c r="B63" s="294" t="s">
        <v>385</v>
      </c>
      <c r="C63" s="286"/>
      <c r="D63" s="141"/>
    </row>
    <row r="64" spans="2:4" ht="21" customHeight="1" x14ac:dyDescent="0.25">
      <c r="B64" s="294" t="s">
        <v>386</v>
      </c>
      <c r="C64" s="286">
        <v>-12558</v>
      </c>
      <c r="D64" s="141">
        <v>-44775</v>
      </c>
    </row>
    <row r="65" spans="2:4" ht="21" customHeight="1" x14ac:dyDescent="0.25">
      <c r="B65" s="294" t="s">
        <v>387</v>
      </c>
      <c r="C65" s="286">
        <v>1366592</v>
      </c>
      <c r="D65" s="141" t="s">
        <v>110</v>
      </c>
    </row>
    <row r="66" spans="2:4" ht="21" customHeight="1" x14ac:dyDescent="0.25">
      <c r="B66" s="294" t="s">
        <v>388</v>
      </c>
      <c r="C66" s="286" t="s">
        <v>110</v>
      </c>
      <c r="D66" s="141">
        <v>27110</v>
      </c>
    </row>
    <row r="67" spans="2:4" ht="21" customHeight="1" x14ac:dyDescent="0.25">
      <c r="B67" s="294" t="s">
        <v>389</v>
      </c>
      <c r="C67" s="286" t="s">
        <v>110</v>
      </c>
      <c r="D67" s="141">
        <v>-26500</v>
      </c>
    </row>
    <row r="68" spans="2:4" ht="21" customHeight="1" x14ac:dyDescent="0.25">
      <c r="B68" s="294" t="s">
        <v>281</v>
      </c>
      <c r="C68" s="286">
        <v>-27791</v>
      </c>
      <c r="D68" s="141">
        <v>-25158</v>
      </c>
    </row>
    <row r="69" spans="2:4" ht="21" customHeight="1" x14ac:dyDescent="0.25">
      <c r="B69" s="294" t="s">
        <v>390</v>
      </c>
      <c r="C69" s="286">
        <v>-9076</v>
      </c>
      <c r="D69" s="141">
        <v>-3102</v>
      </c>
    </row>
    <row r="70" spans="2:4" ht="21" customHeight="1" x14ac:dyDescent="0.25">
      <c r="B70" s="294" t="s">
        <v>391</v>
      </c>
      <c r="C70" s="286">
        <v>-317395</v>
      </c>
      <c r="D70" s="141">
        <v>-243336</v>
      </c>
    </row>
    <row r="71" spans="2:4" ht="21" customHeight="1" x14ac:dyDescent="0.25">
      <c r="B71" s="293" t="s">
        <v>392</v>
      </c>
      <c r="C71" s="290">
        <v>2276369</v>
      </c>
      <c r="D71" s="254">
        <v>-1220106</v>
      </c>
    </row>
    <row r="72" spans="2:4" ht="21" customHeight="1" x14ac:dyDescent="0.25">
      <c r="B72" s="293" t="s">
        <v>393</v>
      </c>
      <c r="C72" s="286"/>
      <c r="D72" s="141"/>
    </row>
    <row r="73" spans="2:4" ht="21" customHeight="1" x14ac:dyDescent="0.25">
      <c r="B73" s="294" t="s">
        <v>394</v>
      </c>
      <c r="C73" s="286">
        <v>-5</v>
      </c>
      <c r="D73" s="141">
        <v>-120</v>
      </c>
    </row>
    <row r="74" spans="2:4" ht="21" customHeight="1" x14ac:dyDescent="0.25">
      <c r="B74" s="294" t="s">
        <v>395</v>
      </c>
      <c r="C74" s="286">
        <v>-1372571</v>
      </c>
      <c r="D74" s="141">
        <v>-972447</v>
      </c>
    </row>
    <row r="75" spans="2:4" ht="21" customHeight="1" x14ac:dyDescent="0.25">
      <c r="B75" s="294" t="s">
        <v>396</v>
      </c>
      <c r="C75" s="287">
        <v>-16813</v>
      </c>
      <c r="D75" s="252">
        <v>-22412</v>
      </c>
    </row>
    <row r="76" spans="2:4" ht="21" customHeight="1" x14ac:dyDescent="0.25">
      <c r="B76" s="293" t="s">
        <v>397</v>
      </c>
      <c r="C76" s="288">
        <v>-1389389</v>
      </c>
      <c r="D76" s="142">
        <v>-994979</v>
      </c>
    </row>
    <row r="77" spans="2:4" x14ac:dyDescent="0.25">
      <c r="B77" s="294" t="s">
        <v>398</v>
      </c>
      <c r="C77" s="286">
        <v>1652014</v>
      </c>
      <c r="D77" s="141">
        <v>259974</v>
      </c>
    </row>
    <row r="78" spans="2:4" ht="18" customHeight="1" x14ac:dyDescent="0.25">
      <c r="B78" s="294" t="s">
        <v>399</v>
      </c>
      <c r="C78" s="286">
        <v>1680397</v>
      </c>
      <c r="D78" s="141">
        <v>535757</v>
      </c>
    </row>
    <row r="79" spans="2:4" ht="18" customHeight="1" thickBot="1" x14ac:dyDescent="0.3">
      <c r="B79" s="293" t="s">
        <v>400</v>
      </c>
      <c r="C79" s="291">
        <v>3332411</v>
      </c>
      <c r="D79" s="255">
        <v>795731</v>
      </c>
    </row>
    <row r="80" spans="2:4" ht="15" customHeight="1" thickTop="1" x14ac:dyDescent="0.25"/>
  </sheetData>
  <mergeCells count="3">
    <mergeCell ref="B7:D7"/>
    <mergeCell ref="B9:B10"/>
    <mergeCell ref="C9:D9"/>
  </mergeCells>
  <conditionalFormatting sqref="B73:B75 C73:D74 B44:D72 B11:D36 C37:D43 B38:B43">
    <cfRule type="expression" dxfId="5" priority="6">
      <formula>MOD(ROW(),2)=0</formula>
    </cfRule>
  </conditionalFormatting>
  <conditionalFormatting sqref="B76:B78">
    <cfRule type="expression" dxfId="4" priority="5">
      <formula>MOD(ROW(),2)=0</formula>
    </cfRule>
  </conditionalFormatting>
  <conditionalFormatting sqref="C75:D76">
    <cfRule type="expression" dxfId="3" priority="4">
      <formula>MOD(ROW(),2)=0</formula>
    </cfRule>
  </conditionalFormatting>
  <conditionalFormatting sqref="C77:D79">
    <cfRule type="expression" dxfId="2" priority="3">
      <formula>MOD(ROW(),2)=0</formula>
    </cfRule>
  </conditionalFormatting>
  <conditionalFormatting sqref="B79">
    <cfRule type="expression" dxfId="1" priority="2">
      <formula>MOD(ROW(),2)=0</formula>
    </cfRule>
  </conditionalFormatting>
  <conditionalFormatting sqref="B37">
    <cfRule type="expression" dxfId="0" priority="1">
      <formula>MOD(ROW(),2)=0</formula>
    </cfRule>
  </conditionalFormatting>
  <pageMargins left="0.511811024" right="0.511811024" top="0.78740157499999996" bottom="0.78740157499999996" header="0.31496062000000002" footer="0.31496062000000002"/>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F34"/>
  <sheetViews>
    <sheetView showGridLines="0" showRowColHeaders="0" zoomScale="85" zoomScaleNormal="85" workbookViewId="0">
      <selection activeCell="B21" sqref="B21"/>
    </sheetView>
  </sheetViews>
  <sheetFormatPr defaultColWidth="0" defaultRowHeight="15" x14ac:dyDescent="0.25"/>
  <cols>
    <col min="1" max="1" width="10.42578125" customWidth="1"/>
    <col min="2" max="2" width="67.5703125" customWidth="1"/>
    <col min="3" max="4" width="12.140625" customWidth="1"/>
    <col min="5" max="5" width="10.85546875" customWidth="1"/>
    <col min="6" max="6" width="8.7109375" customWidth="1"/>
    <col min="7" max="16384" width="8.7109375" hidden="1"/>
  </cols>
  <sheetData>
    <row r="7" spans="2:5" ht="9.6" customHeight="1" x14ac:dyDescent="0.25">
      <c r="B7" s="318"/>
      <c r="C7" s="319"/>
      <c r="D7" s="319"/>
    </row>
    <row r="8" spans="2:5" ht="9.6" customHeight="1" x14ac:dyDescent="0.25">
      <c r="B8" s="146"/>
      <c r="C8" s="147"/>
      <c r="D8" s="147"/>
    </row>
    <row r="9" spans="2:5" ht="21.75" customHeight="1" x14ac:dyDescent="0.25">
      <c r="B9" s="315" t="s">
        <v>401</v>
      </c>
      <c r="C9" s="189" t="s">
        <v>402</v>
      </c>
      <c r="D9" s="84">
        <v>2020</v>
      </c>
      <c r="E9" s="84" t="s">
        <v>163</v>
      </c>
    </row>
    <row r="10" spans="2:5" ht="10.5" customHeight="1" thickBot="1" x14ac:dyDescent="0.3">
      <c r="B10" s="89"/>
      <c r="C10" s="89"/>
      <c r="D10" s="89"/>
      <c r="E10" s="89"/>
    </row>
    <row r="11" spans="2:5" ht="15.75" thickBot="1" x14ac:dyDescent="0.3">
      <c r="B11" s="356" t="s">
        <v>403</v>
      </c>
      <c r="C11" s="356"/>
      <c r="D11" s="356"/>
      <c r="E11" s="356"/>
    </row>
    <row r="12" spans="2:5" x14ac:dyDescent="0.25">
      <c r="B12" s="256" t="s">
        <v>407</v>
      </c>
      <c r="C12" s="257">
        <v>11.169910558</v>
      </c>
      <c r="D12" s="258">
        <v>12.236724059</v>
      </c>
      <c r="E12" s="259">
        <f>C12/D12-1</f>
        <v>-8.7181299166043447E-2</v>
      </c>
    </row>
    <row r="13" spans="2:5" x14ac:dyDescent="0.25">
      <c r="B13" s="260" t="s">
        <v>408</v>
      </c>
      <c r="C13" s="257">
        <v>13.648937311999999</v>
      </c>
      <c r="D13" s="258">
        <v>13.929407447000001</v>
      </c>
      <c r="E13" s="259">
        <f>C13/D13-1</f>
        <v>-2.0135108838417071E-2</v>
      </c>
    </row>
    <row r="14" spans="2:5" x14ac:dyDescent="0.25">
      <c r="B14" s="260" t="s">
        <v>409</v>
      </c>
      <c r="C14" s="257">
        <v>2.1685009157000001</v>
      </c>
      <c r="D14" s="258">
        <v>2.7</v>
      </c>
      <c r="E14" s="259">
        <f>C14/D14-1</f>
        <v>-0.19685151270370371</v>
      </c>
    </row>
    <row r="15" spans="2:5" x14ac:dyDescent="0.25">
      <c r="B15" s="260" t="s">
        <v>410</v>
      </c>
      <c r="C15" s="261">
        <v>2.7454661385999999</v>
      </c>
      <c r="D15" s="262">
        <v>3.07</v>
      </c>
      <c r="E15" s="259">
        <f>C15/D15-1</f>
        <v>-0.10571135550488597</v>
      </c>
    </row>
    <row r="16" spans="2:5" ht="15.75" thickBot="1" x14ac:dyDescent="0.3">
      <c r="B16" s="260" t="s">
        <v>411</v>
      </c>
      <c r="C16" s="263">
        <v>1.94</v>
      </c>
      <c r="D16" s="264">
        <v>2.2599999999999998</v>
      </c>
      <c r="E16" s="259">
        <f>C16/D16-1</f>
        <v>-0.1415929203539823</v>
      </c>
    </row>
    <row r="17" spans="2:5" ht="15.75" thickBot="1" x14ac:dyDescent="0.3">
      <c r="B17" s="356" t="s">
        <v>404</v>
      </c>
      <c r="C17" s="356"/>
      <c r="D17" s="356"/>
      <c r="E17" s="356"/>
    </row>
    <row r="18" spans="2:5" x14ac:dyDescent="0.25">
      <c r="B18" s="256" t="s">
        <v>412</v>
      </c>
      <c r="C18" s="265">
        <v>135.30000000000001</v>
      </c>
      <c r="D18" s="266">
        <v>128.30000000000001</v>
      </c>
      <c r="E18" s="259">
        <f>C18/D18-1</f>
        <v>5.4559625876851037E-2</v>
      </c>
    </row>
    <row r="19" spans="2:5" x14ac:dyDescent="0.25">
      <c r="B19" s="256" t="s">
        <v>413</v>
      </c>
      <c r="C19" s="266">
        <v>12.9</v>
      </c>
      <c r="D19" s="266">
        <v>20.9</v>
      </c>
      <c r="E19" s="259">
        <f>C19/D19-1</f>
        <v>-0.38277511961722477</v>
      </c>
    </row>
    <row r="20" spans="2:5" x14ac:dyDescent="0.25">
      <c r="B20" s="256" t="s">
        <v>414</v>
      </c>
      <c r="C20" s="266">
        <v>17.5</v>
      </c>
      <c r="D20" s="266">
        <v>10.029999999999999</v>
      </c>
      <c r="E20" s="259">
        <f>C20/D20-1</f>
        <v>0.74476570289132615</v>
      </c>
    </row>
    <row r="21" spans="2:5" ht="15.75" thickBot="1" x14ac:dyDescent="0.3">
      <c r="B21" s="256" t="s">
        <v>415</v>
      </c>
      <c r="C21" s="266">
        <v>0.19</v>
      </c>
      <c r="D21" s="266">
        <v>0.21</v>
      </c>
      <c r="E21" s="259">
        <f>C21/D21-1</f>
        <v>-9.5238095238095233E-2</v>
      </c>
    </row>
    <row r="22" spans="2:5" ht="15.75" thickBot="1" x14ac:dyDescent="0.3">
      <c r="B22" s="356" t="s">
        <v>405</v>
      </c>
      <c r="C22" s="356"/>
      <c r="D22" s="356"/>
      <c r="E22" s="356"/>
    </row>
    <row r="23" spans="2:5" x14ac:dyDescent="0.25">
      <c r="B23" s="267" t="s">
        <v>101</v>
      </c>
      <c r="C23" s="268">
        <v>80913.070000000007</v>
      </c>
      <c r="D23" s="269">
        <v>82846</v>
      </c>
      <c r="E23" s="259">
        <f>C23/D23-1</f>
        <v>-2.333160321560479E-2</v>
      </c>
    </row>
    <row r="24" spans="2:5" x14ac:dyDescent="0.25">
      <c r="B24" s="267" t="s">
        <v>102</v>
      </c>
      <c r="C24" s="268">
        <v>116633.72</v>
      </c>
      <c r="D24" s="269">
        <v>119017</v>
      </c>
      <c r="E24" s="259">
        <f>C24/D24-1</f>
        <v>-2.0024702353445334E-2</v>
      </c>
    </row>
    <row r="25" spans="2:5" ht="15.75" thickBot="1" x14ac:dyDescent="0.3">
      <c r="B25" s="267" t="s">
        <v>103</v>
      </c>
      <c r="C25" s="268">
        <v>32981.550000000003</v>
      </c>
      <c r="D25" s="269">
        <v>30606</v>
      </c>
      <c r="E25" s="259">
        <f>C25/D25-1</f>
        <v>7.7617133895314661E-2</v>
      </c>
    </row>
    <row r="26" spans="2:5" ht="15.75" thickBot="1" x14ac:dyDescent="0.3">
      <c r="B26" s="356" t="s">
        <v>406</v>
      </c>
      <c r="C26" s="356"/>
      <c r="D26" s="356"/>
      <c r="E26" s="356"/>
    </row>
    <row r="27" spans="2:5" x14ac:dyDescent="0.25">
      <c r="B27" s="270" t="s">
        <v>416</v>
      </c>
      <c r="C27" s="271">
        <v>21182898</v>
      </c>
      <c r="D27" s="271">
        <v>20986159</v>
      </c>
      <c r="E27" s="259">
        <f>C27/D27-1</f>
        <v>9.3747026313866222E-3</v>
      </c>
    </row>
    <row r="28" spans="2:5" x14ac:dyDescent="0.25">
      <c r="B28" s="267" t="s">
        <v>417</v>
      </c>
      <c r="C28" s="271">
        <v>31167471</v>
      </c>
      <c r="D28" s="271">
        <v>34490344</v>
      </c>
      <c r="E28" s="259">
        <f>C28/D28-1</f>
        <v>-9.634212404492104E-2</v>
      </c>
    </row>
    <row r="29" spans="2:5" x14ac:dyDescent="0.25">
      <c r="B29" s="267" t="s">
        <v>418</v>
      </c>
      <c r="C29" s="266">
        <v>4.6399999999999997</v>
      </c>
      <c r="D29" s="266">
        <v>2.23</v>
      </c>
      <c r="E29" s="272" t="s">
        <v>104</v>
      </c>
    </row>
    <row r="30" spans="2:5" ht="15.75" thickBot="1" x14ac:dyDescent="0.3">
      <c r="B30" s="273" t="s">
        <v>419</v>
      </c>
      <c r="C30" s="274">
        <v>3.83</v>
      </c>
      <c r="D30" s="274">
        <v>1.98</v>
      </c>
      <c r="E30" s="275" t="s">
        <v>105</v>
      </c>
    </row>
    <row r="31" spans="2:5" x14ac:dyDescent="0.25">
      <c r="B31" s="276"/>
      <c r="C31" s="263"/>
      <c r="D31" s="263"/>
      <c r="E31" s="277"/>
    </row>
    <row r="32" spans="2:5" x14ac:dyDescent="0.25">
      <c r="B32" s="354" t="s">
        <v>420</v>
      </c>
      <c r="C32" s="354"/>
      <c r="D32" s="354"/>
      <c r="E32" s="354"/>
    </row>
    <row r="33" spans="2:5" x14ac:dyDescent="0.25">
      <c r="B33" s="355" t="s">
        <v>421</v>
      </c>
      <c r="C33" s="355"/>
      <c r="D33" s="355"/>
      <c r="E33" s="355"/>
    </row>
    <row r="34" spans="2:5" x14ac:dyDescent="0.25">
      <c r="B34" s="355" t="s">
        <v>422</v>
      </c>
      <c r="C34" s="355"/>
      <c r="D34" s="355"/>
      <c r="E34" s="355"/>
    </row>
  </sheetData>
  <mergeCells count="8">
    <mergeCell ref="B32:E32"/>
    <mergeCell ref="B33:E33"/>
    <mergeCell ref="B34:E34"/>
    <mergeCell ref="B7:D7"/>
    <mergeCell ref="B11:E11"/>
    <mergeCell ref="B17:E17"/>
    <mergeCell ref="B22:E22"/>
    <mergeCell ref="B26:E26"/>
  </mergeCells>
  <pageMargins left="0.511811024" right="0.511811024" top="0.78740157499999996" bottom="0.78740157499999996" header="0.31496062000000002" footer="0.3149606200000000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6"/>
  <sheetViews>
    <sheetView showGridLines="0" showRowColHeaders="0" zoomScale="80" zoomScaleNormal="80" workbookViewId="0"/>
  </sheetViews>
  <sheetFormatPr defaultColWidth="23.5703125" defaultRowHeight="15.75" x14ac:dyDescent="0.25"/>
  <cols>
    <col min="1" max="1" width="12.42578125" style="21" customWidth="1"/>
    <col min="2" max="2" width="36.140625" style="27" customWidth="1"/>
    <col min="3" max="3" width="15.5703125" style="26" customWidth="1"/>
    <col min="4" max="4" width="19.85546875" style="25" customWidth="1"/>
    <col min="5" max="5" width="12.85546875" style="24" bestFit="1" customWidth="1"/>
    <col min="6" max="6" width="25.5703125" style="23" customWidth="1"/>
    <col min="7" max="7" width="13.42578125" style="23" customWidth="1"/>
    <col min="8" max="8" width="12.28515625" style="22" customWidth="1"/>
    <col min="9" max="16384" width="23.5703125" style="21"/>
  </cols>
  <sheetData>
    <row r="1" spans="1:8" ht="15.75" customHeight="1" x14ac:dyDescent="0.25">
      <c r="A1"/>
      <c r="B1" s="318"/>
      <c r="C1" s="319"/>
      <c r="D1" s="319"/>
      <c r="E1" s="319"/>
      <c r="F1" s="319"/>
      <c r="G1" s="319"/>
      <c r="H1" s="28"/>
    </row>
    <row r="2" spans="1:8" ht="15.75" customHeight="1" x14ac:dyDescent="0.25">
      <c r="A2"/>
      <c r="B2" s="319"/>
      <c r="C2" s="319"/>
      <c r="D2" s="319"/>
      <c r="E2" s="319"/>
      <c r="F2" s="319"/>
      <c r="G2" s="319"/>
      <c r="H2" s="28"/>
    </row>
    <row r="3" spans="1:8" ht="15.75" customHeight="1" x14ac:dyDescent="0.25">
      <c r="A3"/>
      <c r="B3" s="319"/>
      <c r="C3" s="319"/>
      <c r="D3" s="319"/>
      <c r="E3" s="319"/>
      <c r="F3" s="319"/>
      <c r="G3" s="319"/>
      <c r="H3" s="28"/>
    </row>
    <row r="4" spans="1:8" ht="15.75" customHeight="1" x14ac:dyDescent="0.25">
      <c r="A4"/>
      <c r="B4" s="319"/>
      <c r="C4" s="319"/>
      <c r="D4" s="319"/>
      <c r="E4" s="319"/>
      <c r="F4" s="319"/>
      <c r="G4" s="319"/>
      <c r="H4" s="28"/>
    </row>
    <row r="5" spans="1:8" ht="37.5" customHeight="1" x14ac:dyDescent="0.25">
      <c r="A5"/>
      <c r="B5" s="29"/>
      <c r="C5" s="29"/>
      <c r="D5" s="29"/>
      <c r="E5" s="29"/>
      <c r="F5" s="29"/>
      <c r="G5" s="29"/>
      <c r="H5" s="28"/>
    </row>
    <row r="6" spans="1:8" ht="19.5" customHeight="1" x14ac:dyDescent="0.25">
      <c r="A6" s="30"/>
      <c r="B6" s="31" t="s">
        <v>12</v>
      </c>
      <c r="C6" s="32"/>
      <c r="D6" s="33"/>
      <c r="E6" s="34"/>
      <c r="F6" s="35"/>
      <c r="G6" s="21"/>
      <c r="H6" s="21"/>
    </row>
    <row r="7" spans="1:8" ht="47.25" x14ac:dyDescent="0.25">
      <c r="A7" s="30"/>
      <c r="B7" s="357" t="s">
        <v>147</v>
      </c>
      <c r="C7" s="358" t="s">
        <v>148</v>
      </c>
      <c r="D7" s="358" t="s">
        <v>149</v>
      </c>
      <c r="E7" s="358" t="s">
        <v>150</v>
      </c>
      <c r="F7" s="359" t="s">
        <v>144</v>
      </c>
      <c r="G7" s="360" t="s">
        <v>151</v>
      </c>
      <c r="H7" s="21"/>
    </row>
    <row r="8" spans="1:8" ht="19.5" customHeight="1" x14ac:dyDescent="0.25">
      <c r="A8" s="30"/>
      <c r="B8" s="36" t="s">
        <v>60</v>
      </c>
      <c r="C8" s="177">
        <v>0.11688649999999999</v>
      </c>
      <c r="D8" s="178">
        <v>1312.9975093769999</v>
      </c>
      <c r="E8" s="179">
        <v>534.28819150000004</v>
      </c>
      <c r="F8" s="180">
        <v>53200</v>
      </c>
      <c r="G8" s="37" t="s">
        <v>97</v>
      </c>
      <c r="H8" s="21"/>
    </row>
    <row r="9" spans="1:8" ht="19.5" customHeight="1" x14ac:dyDescent="0.25">
      <c r="A9" s="30"/>
      <c r="B9" s="36" t="s">
        <v>61</v>
      </c>
      <c r="C9" s="177">
        <v>1</v>
      </c>
      <c r="D9" s="178">
        <v>1192</v>
      </c>
      <c r="E9" s="181">
        <v>499.7</v>
      </c>
      <c r="F9" s="180">
        <v>45861</v>
      </c>
      <c r="G9" s="37" t="s">
        <v>97</v>
      </c>
      <c r="H9" s="21"/>
    </row>
    <row r="10" spans="1:8" ht="19.5" customHeight="1" x14ac:dyDescent="0.25">
      <c r="A10" s="30"/>
      <c r="B10" s="36" t="s">
        <v>62</v>
      </c>
      <c r="C10" s="177">
        <v>0.15509999999999999</v>
      </c>
      <c r="D10" s="178">
        <v>553.44332999999995</v>
      </c>
      <c r="E10" s="179">
        <v>375.99341999999996</v>
      </c>
      <c r="F10" s="180">
        <v>53490</v>
      </c>
      <c r="G10" s="37" t="s">
        <v>97</v>
      </c>
      <c r="H10" s="21"/>
    </row>
    <row r="11" spans="1:8" ht="19.5" customHeight="1" x14ac:dyDescent="0.25">
      <c r="A11" s="30"/>
      <c r="B11" s="36" t="s">
        <v>63</v>
      </c>
      <c r="C11" s="177">
        <v>1</v>
      </c>
      <c r="D11" s="178">
        <v>510</v>
      </c>
      <c r="E11" s="181">
        <v>270.10000000000002</v>
      </c>
      <c r="F11" s="180">
        <v>45861</v>
      </c>
      <c r="G11" s="37" t="s">
        <v>97</v>
      </c>
      <c r="H11" s="21"/>
    </row>
    <row r="12" spans="1:8" ht="19.5" customHeight="1" x14ac:dyDescent="0.25">
      <c r="A12" s="30"/>
      <c r="B12" s="36" t="s">
        <v>64</v>
      </c>
      <c r="C12" s="177">
        <v>1</v>
      </c>
      <c r="D12" s="178">
        <v>396</v>
      </c>
      <c r="E12" s="179">
        <v>239</v>
      </c>
      <c r="F12" s="180">
        <v>53331</v>
      </c>
      <c r="G12" s="37" t="s">
        <v>97</v>
      </c>
      <c r="H12" s="21"/>
    </row>
    <row r="13" spans="1:8" ht="19.5" customHeight="1" x14ac:dyDescent="0.25">
      <c r="A13" s="30"/>
      <c r="B13" s="36" t="s">
        <v>65</v>
      </c>
      <c r="C13" s="177">
        <v>1</v>
      </c>
      <c r="D13" s="178">
        <v>399</v>
      </c>
      <c r="E13" s="181">
        <v>207.9</v>
      </c>
      <c r="F13" s="180">
        <v>49368</v>
      </c>
      <c r="G13" s="37" t="s">
        <v>97</v>
      </c>
      <c r="H13" s="21"/>
    </row>
    <row r="14" spans="1:8" ht="19.5" customHeight="1" x14ac:dyDescent="0.25">
      <c r="A14" s="30"/>
      <c r="B14" s="36" t="s">
        <v>66</v>
      </c>
      <c r="C14" s="177">
        <v>0.45</v>
      </c>
      <c r="D14" s="178">
        <v>148.5</v>
      </c>
      <c r="E14" s="179">
        <v>81.855000000000004</v>
      </c>
      <c r="F14" s="180">
        <v>49663</v>
      </c>
      <c r="G14" s="37" t="s">
        <v>97</v>
      </c>
      <c r="H14" s="21"/>
    </row>
    <row r="15" spans="1:8" ht="19.5" customHeight="1" x14ac:dyDescent="0.25">
      <c r="A15" s="30"/>
      <c r="B15" s="36" t="s">
        <v>67</v>
      </c>
      <c r="C15" s="177">
        <v>1</v>
      </c>
      <c r="D15" s="178">
        <v>102</v>
      </c>
      <c r="E15" s="181">
        <v>75</v>
      </c>
      <c r="F15" s="180">
        <v>53331</v>
      </c>
      <c r="G15" s="37" t="s">
        <v>97</v>
      </c>
      <c r="H15" s="21"/>
    </row>
    <row r="16" spans="1:8" ht="19.5" customHeight="1" x14ac:dyDescent="0.25">
      <c r="A16" s="30"/>
      <c r="B16" s="36" t="s">
        <v>68</v>
      </c>
      <c r="C16" s="177">
        <v>0.39312000000000002</v>
      </c>
      <c r="D16" s="178">
        <v>94.348800000000011</v>
      </c>
      <c r="E16" s="179">
        <v>60.697728000000012</v>
      </c>
      <c r="F16" s="180">
        <v>49916</v>
      </c>
      <c r="G16" s="37" t="s">
        <v>97</v>
      </c>
      <c r="H16" s="21"/>
    </row>
    <row r="17" spans="1:8" ht="19.5" customHeight="1" x14ac:dyDescent="0.25">
      <c r="A17" s="30"/>
      <c r="B17" s="36" t="s">
        <v>69</v>
      </c>
      <c r="C17" s="177">
        <v>1</v>
      </c>
      <c r="D17" s="178">
        <v>78</v>
      </c>
      <c r="E17" s="181">
        <v>56.1</v>
      </c>
      <c r="F17" s="180">
        <v>45627</v>
      </c>
      <c r="G17" s="37" t="s">
        <v>97</v>
      </c>
      <c r="H17" s="21"/>
    </row>
    <row r="18" spans="1:8" ht="19.5" customHeight="1" x14ac:dyDescent="0.25">
      <c r="A18" s="30"/>
      <c r="B18" s="36" t="s">
        <v>70</v>
      </c>
      <c r="C18" s="177">
        <v>0.82499999999999996</v>
      </c>
      <c r="D18" s="178">
        <v>86.625</v>
      </c>
      <c r="E18" s="179">
        <v>56.017499999999998</v>
      </c>
      <c r="F18" s="180">
        <v>48581</v>
      </c>
      <c r="G18" s="37" t="s">
        <v>97</v>
      </c>
      <c r="H18" s="21"/>
    </row>
    <row r="19" spans="1:8" ht="19.5" customHeight="1" x14ac:dyDescent="0.25">
      <c r="A19" s="30"/>
      <c r="B19" s="36" t="s">
        <v>71</v>
      </c>
      <c r="C19" s="177">
        <v>0.39312000000000008</v>
      </c>
      <c r="D19" s="178">
        <v>82.555200000000013</v>
      </c>
      <c r="E19" s="181">
        <v>51.773903999999995</v>
      </c>
      <c r="F19" s="180">
        <v>49916</v>
      </c>
      <c r="G19" s="37" t="s">
        <v>97</v>
      </c>
      <c r="H19" s="21"/>
    </row>
    <row r="20" spans="1:8" ht="19.5" customHeight="1" x14ac:dyDescent="0.25">
      <c r="A20" s="30"/>
      <c r="B20" s="36" t="s">
        <v>72</v>
      </c>
      <c r="C20" s="177">
        <v>0.45</v>
      </c>
      <c r="D20" s="178">
        <v>81</v>
      </c>
      <c r="E20" s="179">
        <v>38.07</v>
      </c>
      <c r="F20" s="180">
        <v>49663</v>
      </c>
      <c r="G20" s="37" t="s">
        <v>97</v>
      </c>
      <c r="H20" s="21"/>
    </row>
    <row r="21" spans="1:8" ht="19.5" customHeight="1" x14ac:dyDescent="0.25">
      <c r="A21" s="30"/>
      <c r="B21" s="36" t="s">
        <v>73</v>
      </c>
      <c r="C21" s="177">
        <v>0.23690249999999999</v>
      </c>
      <c r="D21" s="178">
        <v>49.749524999999998</v>
      </c>
      <c r="E21" s="181">
        <v>31.792315499999997</v>
      </c>
      <c r="F21" s="180">
        <v>47117</v>
      </c>
      <c r="G21" s="37" t="s">
        <v>97</v>
      </c>
      <c r="H21" s="21"/>
    </row>
    <row r="22" spans="1:8" ht="19.5" customHeight="1" x14ac:dyDescent="0.25">
      <c r="A22" s="30"/>
      <c r="B22" s="36" t="s">
        <v>74</v>
      </c>
      <c r="C22" s="177">
        <v>1</v>
      </c>
      <c r="D22" s="178">
        <v>55</v>
      </c>
      <c r="E22" s="179">
        <v>29.1</v>
      </c>
      <c r="F22" s="180">
        <v>48342</v>
      </c>
      <c r="G22" s="37" t="s">
        <v>97</v>
      </c>
      <c r="H22" s="21"/>
    </row>
    <row r="23" spans="1:8" ht="19.5" customHeight="1" x14ac:dyDescent="0.25">
      <c r="A23" s="30"/>
      <c r="B23" s="36" t="s">
        <v>75</v>
      </c>
      <c r="C23" s="177">
        <v>0.34001099999999995</v>
      </c>
      <c r="D23" s="178">
        <v>47.601539999999993</v>
      </c>
      <c r="E23" s="181">
        <v>28.798931699999997</v>
      </c>
      <c r="F23" s="180">
        <v>51728</v>
      </c>
      <c r="G23" s="37" t="s">
        <v>97</v>
      </c>
      <c r="H23" s="21"/>
    </row>
    <row r="24" spans="1:8" ht="19.5" customHeight="1" x14ac:dyDescent="0.25">
      <c r="A24" s="30"/>
      <c r="B24" s="36" t="s">
        <v>76</v>
      </c>
      <c r="C24" s="177">
        <v>1</v>
      </c>
      <c r="D24" s="178">
        <v>52</v>
      </c>
      <c r="E24" s="179">
        <v>28</v>
      </c>
      <c r="F24" s="180">
        <v>53331</v>
      </c>
      <c r="G24" s="37" t="s">
        <v>97</v>
      </c>
      <c r="H24" s="21"/>
    </row>
    <row r="25" spans="1:8" ht="19.5" customHeight="1" x14ac:dyDescent="0.25">
      <c r="A25" s="30"/>
      <c r="B25" s="36" t="s">
        <v>77</v>
      </c>
      <c r="C25" s="177">
        <v>1</v>
      </c>
      <c r="D25" s="178">
        <v>46</v>
      </c>
      <c r="E25" s="181">
        <v>21</v>
      </c>
      <c r="F25" s="180">
        <v>53331</v>
      </c>
      <c r="G25" s="37" t="s">
        <v>97</v>
      </c>
      <c r="H25" s="21"/>
    </row>
    <row r="26" spans="1:8" ht="19.5" customHeight="1" x14ac:dyDescent="0.25">
      <c r="A26" s="30"/>
      <c r="B26" s="36" t="s">
        <v>78</v>
      </c>
      <c r="C26" s="177">
        <v>0.29999700000000001</v>
      </c>
      <c r="D26" s="178">
        <v>33.599664000000004</v>
      </c>
      <c r="E26" s="179">
        <v>18.5398146</v>
      </c>
      <c r="F26" s="180">
        <v>48405</v>
      </c>
      <c r="G26" s="37" t="s">
        <v>97</v>
      </c>
      <c r="H26" s="21"/>
    </row>
    <row r="27" spans="1:8" ht="19.5" customHeight="1" x14ac:dyDescent="0.25">
      <c r="A27" s="30"/>
      <c r="B27" s="36" t="s">
        <v>79</v>
      </c>
      <c r="C27" s="177">
        <v>1</v>
      </c>
      <c r="D27" s="178">
        <v>42</v>
      </c>
      <c r="E27" s="181">
        <v>18.41</v>
      </c>
      <c r="F27" s="180">
        <v>48208</v>
      </c>
      <c r="G27" s="37" t="s">
        <v>98</v>
      </c>
      <c r="H27" s="21"/>
    </row>
    <row r="28" spans="1:8" ht="19.5" customHeight="1" x14ac:dyDescent="0.25">
      <c r="A28" s="30"/>
      <c r="B28" s="36" t="s">
        <v>80</v>
      </c>
      <c r="C28" s="177">
        <v>0.499</v>
      </c>
      <c r="D28" s="178">
        <v>41.744842999999996</v>
      </c>
      <c r="E28" s="179">
        <v>18.263400000000001</v>
      </c>
      <c r="F28" s="180">
        <v>51738</v>
      </c>
      <c r="G28" s="37" t="s">
        <v>97</v>
      </c>
      <c r="H28" s="21"/>
    </row>
    <row r="29" spans="1:8" ht="19.5" customHeight="1" x14ac:dyDescent="0.25">
      <c r="A29" s="30"/>
      <c r="B29" s="36" t="s">
        <v>81</v>
      </c>
      <c r="C29" s="177">
        <v>0.22500000000000001</v>
      </c>
      <c r="D29" s="178">
        <v>31.5</v>
      </c>
      <c r="E29" s="181">
        <v>14.692499999999999</v>
      </c>
      <c r="F29" s="180">
        <v>49454</v>
      </c>
      <c r="G29" s="37" t="s">
        <v>97</v>
      </c>
      <c r="H29" s="21"/>
    </row>
    <row r="30" spans="1:8" ht="19.5" customHeight="1" x14ac:dyDescent="0.25">
      <c r="A30" s="30"/>
      <c r="B30" s="36" t="s">
        <v>82</v>
      </c>
      <c r="C30" s="177">
        <v>1</v>
      </c>
      <c r="D30" s="178">
        <v>23</v>
      </c>
      <c r="E30" s="179">
        <v>13.91</v>
      </c>
      <c r="F30" s="180">
        <v>48305</v>
      </c>
      <c r="G30" s="37" t="s">
        <v>99</v>
      </c>
      <c r="H30" s="21"/>
    </row>
    <row r="31" spans="1:8" ht="19.5" customHeight="1" x14ac:dyDescent="0.25">
      <c r="A31" s="30"/>
      <c r="B31" s="36" t="s">
        <v>83</v>
      </c>
      <c r="C31" s="177">
        <v>1</v>
      </c>
      <c r="D31" s="178">
        <v>18.012</v>
      </c>
      <c r="E31" s="181">
        <v>13.53</v>
      </c>
      <c r="F31" s="180">
        <v>53331</v>
      </c>
      <c r="G31" s="37" t="s">
        <v>97</v>
      </c>
      <c r="H31" s="21"/>
    </row>
    <row r="32" spans="1:8" ht="19.5" customHeight="1" x14ac:dyDescent="0.25">
      <c r="A32" s="30"/>
      <c r="B32" s="36" t="s">
        <v>84</v>
      </c>
      <c r="C32" s="177">
        <v>0.49</v>
      </c>
      <c r="D32" s="178">
        <v>12.25</v>
      </c>
      <c r="E32" s="179">
        <v>9.569700000000001</v>
      </c>
      <c r="F32" s="180">
        <v>47895</v>
      </c>
      <c r="G32" s="37" t="s">
        <v>99</v>
      </c>
      <c r="H32" s="21"/>
    </row>
    <row r="33" spans="1:8" ht="19.5" customHeight="1" x14ac:dyDescent="0.25">
      <c r="A33" s="30"/>
      <c r="B33" s="36" t="s">
        <v>85</v>
      </c>
      <c r="C33" s="177">
        <v>1</v>
      </c>
      <c r="D33" s="178">
        <v>28.8</v>
      </c>
      <c r="E33" s="181">
        <v>8.39</v>
      </c>
      <c r="F33" s="180">
        <v>48481</v>
      </c>
      <c r="G33" s="37" t="s">
        <v>98</v>
      </c>
      <c r="H33" s="21"/>
    </row>
    <row r="34" spans="1:8" ht="19.5" customHeight="1" x14ac:dyDescent="0.25">
      <c r="A34" s="30"/>
      <c r="B34" s="36" t="s">
        <v>86</v>
      </c>
      <c r="C34" s="177">
        <v>0.49</v>
      </c>
      <c r="D34" s="178">
        <v>13.23</v>
      </c>
      <c r="E34" s="179">
        <v>8.0213000000000001</v>
      </c>
      <c r="F34" s="180">
        <v>47689</v>
      </c>
      <c r="G34" s="37" t="s">
        <v>99</v>
      </c>
      <c r="H34" s="21"/>
    </row>
    <row r="35" spans="1:8" ht="19.5" customHeight="1" x14ac:dyDescent="0.25">
      <c r="A35" s="30"/>
      <c r="B35" s="36" t="s">
        <v>87</v>
      </c>
      <c r="C35" s="177">
        <v>1</v>
      </c>
      <c r="D35" s="178">
        <v>8.1999999999999993</v>
      </c>
      <c r="E35" s="181">
        <v>7.36</v>
      </c>
      <c r="F35" s="180">
        <v>47760</v>
      </c>
      <c r="G35" s="37" t="s">
        <v>99</v>
      </c>
      <c r="H35" s="21"/>
    </row>
    <row r="36" spans="1:8" ht="19.5" customHeight="1" x14ac:dyDescent="0.25">
      <c r="A36" s="30"/>
      <c r="B36" s="36" t="s">
        <v>88</v>
      </c>
      <c r="C36" s="177">
        <v>1</v>
      </c>
      <c r="D36" s="178">
        <v>14</v>
      </c>
      <c r="E36" s="179">
        <v>6.68</v>
      </c>
      <c r="F36" s="180">
        <v>53331</v>
      </c>
      <c r="G36" s="37" t="s">
        <v>97</v>
      </c>
      <c r="H36" s="21"/>
    </row>
    <row r="37" spans="1:8" ht="19.5" customHeight="1" x14ac:dyDescent="0.25">
      <c r="A37" s="30"/>
      <c r="B37" s="36" t="s">
        <v>89</v>
      </c>
      <c r="C37" s="177">
        <v>1</v>
      </c>
      <c r="D37" s="178">
        <v>9.4</v>
      </c>
      <c r="E37" s="181">
        <v>6.18</v>
      </c>
      <c r="F37" s="180">
        <v>53331</v>
      </c>
      <c r="G37" s="37" t="s">
        <v>97</v>
      </c>
      <c r="H37" s="21"/>
    </row>
    <row r="38" spans="1:8" ht="19.5" customHeight="1" x14ac:dyDescent="0.25">
      <c r="A38" s="30"/>
      <c r="B38" s="36" t="s">
        <v>90</v>
      </c>
      <c r="C38" s="177">
        <v>0.44999999999999996</v>
      </c>
      <c r="D38" s="178">
        <v>13.23</v>
      </c>
      <c r="E38" s="179">
        <v>6.12</v>
      </c>
      <c r="F38" s="180">
        <v>53491</v>
      </c>
      <c r="G38" s="37" t="s">
        <v>98</v>
      </c>
      <c r="H38" s="21"/>
    </row>
    <row r="39" spans="1:8" ht="19.5" customHeight="1" x14ac:dyDescent="0.25">
      <c r="A39" s="30"/>
      <c r="B39" s="36" t="s">
        <v>91</v>
      </c>
      <c r="C39" s="177">
        <v>0.49000000000000005</v>
      </c>
      <c r="D39" s="178">
        <v>9.8000000000000007</v>
      </c>
      <c r="E39" s="181">
        <v>5.8310000000000004</v>
      </c>
      <c r="F39" s="180">
        <v>48101</v>
      </c>
      <c r="G39" s="37" t="s">
        <v>99</v>
      </c>
      <c r="H39" s="21"/>
    </row>
    <row r="40" spans="1:8" ht="19.5" customHeight="1" x14ac:dyDescent="0.25">
      <c r="A40" s="30"/>
      <c r="B40" s="36" t="s">
        <v>92</v>
      </c>
      <c r="C40" s="177">
        <v>1</v>
      </c>
      <c r="D40" s="178">
        <v>9.16</v>
      </c>
      <c r="E40" s="179">
        <v>5.79</v>
      </c>
      <c r="F40" s="180">
        <v>53111</v>
      </c>
      <c r="G40" s="37" t="s">
        <v>99</v>
      </c>
      <c r="H40" s="21"/>
    </row>
    <row r="41" spans="1:8" ht="19.5" customHeight="1" x14ac:dyDescent="0.25">
      <c r="A41" s="30"/>
      <c r="B41" s="36" t="s">
        <v>93</v>
      </c>
      <c r="C41" s="177">
        <v>1</v>
      </c>
      <c r="D41" s="178">
        <v>8.4</v>
      </c>
      <c r="E41" s="181">
        <v>5.2</v>
      </c>
      <c r="F41" s="180">
        <v>53331</v>
      </c>
      <c r="G41" s="37" t="s">
        <v>97</v>
      </c>
      <c r="H41" s="21"/>
    </row>
    <row r="42" spans="1:8" ht="19.5" customHeight="1" x14ac:dyDescent="0.25">
      <c r="A42" s="30"/>
      <c r="B42" s="36" t="s">
        <v>94</v>
      </c>
      <c r="C42" s="177">
        <v>0.45</v>
      </c>
      <c r="D42" s="178">
        <v>10.395000000000001</v>
      </c>
      <c r="E42" s="179">
        <v>5.04</v>
      </c>
      <c r="F42" s="180">
        <v>53491</v>
      </c>
      <c r="G42" s="37" t="s">
        <v>98</v>
      </c>
      <c r="H42" s="21"/>
    </row>
    <row r="43" spans="1:8" ht="19.5" customHeight="1" x14ac:dyDescent="0.25">
      <c r="A43" s="30"/>
      <c r="B43" s="36" t="s">
        <v>95</v>
      </c>
      <c r="C43" s="177">
        <v>0.45</v>
      </c>
      <c r="D43" s="178">
        <v>10.395000000000001</v>
      </c>
      <c r="E43" s="181">
        <v>4.8149999999999995</v>
      </c>
      <c r="F43" s="180">
        <v>53491</v>
      </c>
      <c r="G43" s="37" t="s">
        <v>98</v>
      </c>
      <c r="H43" s="21"/>
    </row>
    <row r="44" spans="1:8" ht="19.5" customHeight="1" x14ac:dyDescent="0.25">
      <c r="A44" s="30"/>
      <c r="B44" s="36" t="s">
        <v>96</v>
      </c>
      <c r="C44" s="177">
        <v>1</v>
      </c>
      <c r="D44" s="178">
        <v>6.47</v>
      </c>
      <c r="E44" s="179">
        <v>4.66</v>
      </c>
      <c r="F44" s="180">
        <v>53511</v>
      </c>
      <c r="G44" s="37" t="s">
        <v>97</v>
      </c>
      <c r="H44" s="21"/>
    </row>
    <row r="45" spans="1:8" ht="19.5" customHeight="1" x14ac:dyDescent="0.25">
      <c r="A45" s="30"/>
      <c r="B45" s="36" t="s">
        <v>100</v>
      </c>
      <c r="C45" s="182"/>
      <c r="D45" s="178">
        <v>147.22208899999998</v>
      </c>
      <c r="E45" s="179">
        <v>70.337607900000009</v>
      </c>
      <c r="F45" s="183"/>
      <c r="G45" s="37"/>
      <c r="H45" s="21"/>
    </row>
    <row r="46" spans="1:8" ht="19.5" customHeight="1" x14ac:dyDescent="0.25">
      <c r="A46" s="30"/>
      <c r="B46" s="361" t="s">
        <v>1</v>
      </c>
      <c r="C46" s="174"/>
      <c r="D46" s="175">
        <f>SUM(D8:D45)</f>
        <v>5777.6295003769992</v>
      </c>
      <c r="E46" s="175">
        <f>SUM(E8:E45)</f>
        <v>2936.5273131999998</v>
      </c>
      <c r="F46" s="176"/>
      <c r="G46" s="176"/>
      <c r="H46" s="21"/>
    </row>
  </sheetData>
  <mergeCells count="1">
    <mergeCell ref="B1:G4"/>
  </mergeCells>
  <conditionalFormatting sqref="B8:F44">
    <cfRule type="expression" dxfId="34" priority="7">
      <formula>MOD(ROW(),2)=0</formula>
    </cfRule>
    <cfRule type="expression" dxfId="33" priority="8">
      <formula>MOD(ROW(),2)=0</formula>
    </cfRule>
  </conditionalFormatting>
  <conditionalFormatting sqref="G8:G44">
    <cfRule type="expression" dxfId="32" priority="5">
      <formula>MOD(ROW(),2)=0</formula>
    </cfRule>
    <cfRule type="expression" dxfId="31" priority="6">
      <formula>MOD(ROW(),2)=0</formula>
    </cfRule>
  </conditionalFormatting>
  <conditionalFormatting sqref="B45:F45">
    <cfRule type="expression" dxfId="30" priority="3">
      <formula>MOD(ROW(),2)=0</formula>
    </cfRule>
    <cfRule type="expression" dxfId="29" priority="4">
      <formula>MOD(ROW(),2)=0</formula>
    </cfRule>
  </conditionalFormatting>
  <conditionalFormatting sqref="G45">
    <cfRule type="expression" dxfId="28" priority="1">
      <formula>MOD(ROW(),2)=0</formula>
    </cfRule>
    <cfRule type="expression" dxfId="27" priority="2">
      <formula>MOD(ROW(),2)=0</formula>
    </cfRule>
  </conditionalFormatting>
  <pageMargins left="0.511811024" right="0.511811024" top="0.78740157499999996" bottom="0.78740157499999996" header="0.31496062000000002" footer="0.3149606200000000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Y68"/>
  <sheetViews>
    <sheetView showGridLines="0" showRowColHeaders="0" showRuler="0" view="pageLayout" topLeftCell="A4" zoomScale="80" zoomScaleNormal="85" zoomScalePageLayoutView="80" workbookViewId="0">
      <selection activeCell="E20" sqref="E20"/>
    </sheetView>
  </sheetViews>
  <sheetFormatPr defaultColWidth="0" defaultRowHeight="12.75" customHeight="1" zeroHeight="1" x14ac:dyDescent="0.2"/>
  <cols>
    <col min="1" max="1" width="16.5703125" style="38" customWidth="1"/>
    <col min="2" max="2" width="30.85546875" style="38" customWidth="1"/>
    <col min="3" max="3" width="10.85546875" style="38" customWidth="1"/>
    <col min="4" max="4" width="5" style="38" customWidth="1"/>
    <col min="5" max="5" width="36.7109375" style="38" customWidth="1"/>
    <col min="6" max="6" width="9.140625" style="38" customWidth="1"/>
    <col min="7" max="7" width="13.7109375" style="38" customWidth="1"/>
    <col min="8" max="10" width="9.140625" style="38" customWidth="1"/>
    <col min="11" max="11" width="12.140625" style="38" bestFit="1" customWidth="1"/>
    <col min="12" max="12" width="9.140625" style="38" customWidth="1"/>
    <col min="13" max="13" width="11.5703125" style="38" customWidth="1"/>
    <col min="14" max="14" width="9.140625" style="38" hidden="1" customWidth="1"/>
    <col min="15" max="15" width="26.140625" style="38" hidden="1" customWidth="1"/>
    <col min="16" max="16" width="9.28515625" style="38" hidden="1" customWidth="1"/>
    <col min="17" max="17" width="2.7109375" style="39" hidden="1" customWidth="1"/>
    <col min="18" max="18" width="25" style="39" hidden="1" customWidth="1"/>
    <col min="19" max="19" width="9.28515625" style="38" hidden="1" customWidth="1"/>
    <col min="20" max="20" width="2.7109375" style="39" hidden="1" customWidth="1"/>
    <col min="21" max="21" width="32.85546875" style="39" hidden="1" customWidth="1"/>
    <col min="22" max="22" width="7.140625" style="38" hidden="1" customWidth="1"/>
    <col min="23" max="25" width="0" style="38" hidden="1" customWidth="1"/>
    <col min="26" max="16384" width="9.140625" style="38" hidden="1"/>
  </cols>
  <sheetData>
    <row r="1" spans="2:22" ht="12.75" customHeight="1" x14ac:dyDescent="0.2">
      <c r="B1" s="318"/>
      <c r="C1" s="319"/>
      <c r="D1" s="319"/>
      <c r="E1" s="319"/>
      <c r="F1" s="319"/>
      <c r="G1" s="319"/>
    </row>
    <row r="2" spans="2:22" ht="12.75" customHeight="1" x14ac:dyDescent="0.2">
      <c r="B2" s="319"/>
      <c r="C2" s="319"/>
      <c r="D2" s="319"/>
      <c r="E2" s="319"/>
      <c r="F2" s="319"/>
      <c r="G2" s="319"/>
    </row>
    <row r="3" spans="2:22" ht="12.75" customHeight="1" x14ac:dyDescent="0.2">
      <c r="B3" s="319"/>
      <c r="C3" s="319"/>
      <c r="D3" s="319"/>
      <c r="E3" s="319"/>
      <c r="F3" s="319"/>
      <c r="G3" s="319"/>
    </row>
    <row r="4" spans="2:22" ht="12.75" customHeight="1" x14ac:dyDescent="0.2">
      <c r="B4" s="319"/>
      <c r="C4" s="319"/>
      <c r="D4" s="319"/>
      <c r="E4" s="319"/>
      <c r="F4" s="319"/>
      <c r="G4" s="319"/>
    </row>
    <row r="5" spans="2:22" ht="12.75" customHeight="1" x14ac:dyDescent="0.2">
      <c r="B5" s="319"/>
      <c r="C5" s="319"/>
      <c r="D5" s="319"/>
      <c r="E5" s="319"/>
      <c r="F5" s="319"/>
      <c r="G5" s="319"/>
    </row>
    <row r="6" spans="2:22" ht="12.75" customHeight="1" x14ac:dyDescent="0.2">
      <c r="B6" s="319"/>
      <c r="C6" s="319"/>
      <c r="D6" s="319"/>
      <c r="E6" s="319"/>
      <c r="F6" s="319"/>
      <c r="G6" s="319"/>
    </row>
    <row r="7" spans="2:22" ht="9" customHeight="1" x14ac:dyDescent="0.2"/>
    <row r="8" spans="2:22" ht="12.75" customHeight="1" x14ac:dyDescent="0.2"/>
    <row r="9" spans="2:22" ht="12.75" customHeight="1" thickBot="1" x14ac:dyDescent="0.3">
      <c r="O9" s="47" t="s">
        <v>10</v>
      </c>
      <c r="P9" s="44">
        <f>[2]Infograma!$C$18</f>
        <v>1445.1022113669999</v>
      </c>
      <c r="Q9" s="46"/>
      <c r="R9" s="46"/>
      <c r="U9" s="56"/>
      <c r="V9" s="54"/>
    </row>
    <row r="10" spans="2:22" ht="33.75" customHeight="1" thickTop="1" x14ac:dyDescent="0.25">
      <c r="B10" s="321" t="s">
        <v>423</v>
      </c>
      <c r="C10" s="322"/>
      <c r="E10" s="325" t="s">
        <v>424</v>
      </c>
      <c r="F10" s="326"/>
      <c r="O10" s="45"/>
      <c r="P10" s="45"/>
      <c r="U10" s="55" t="s">
        <v>9</v>
      </c>
      <c r="V10" s="54">
        <f>[2]Infograma!$I$19</f>
        <v>4380.7800386700001</v>
      </c>
    </row>
    <row r="11" spans="2:22" ht="15.75" x14ac:dyDescent="0.25">
      <c r="B11" s="323" t="s">
        <v>425</v>
      </c>
      <c r="C11" s="324"/>
      <c r="E11" s="327" t="s">
        <v>425</v>
      </c>
      <c r="F11" s="328"/>
      <c r="O11" s="47" t="s">
        <v>8</v>
      </c>
      <c r="P11" s="44">
        <f>[2]Infograma!$C$20</f>
        <v>4288.7150071690012</v>
      </c>
      <c r="Q11" s="46"/>
      <c r="R11" s="46"/>
      <c r="V11" s="53"/>
    </row>
    <row r="12" spans="2:22" ht="15" x14ac:dyDescent="0.25">
      <c r="B12" s="193" t="s">
        <v>426</v>
      </c>
      <c r="C12" s="194">
        <v>1338</v>
      </c>
      <c r="D12" s="192"/>
      <c r="E12" s="195" t="s">
        <v>437</v>
      </c>
      <c r="F12" s="196">
        <v>18667</v>
      </c>
      <c r="O12" s="45"/>
      <c r="P12" s="44"/>
    </row>
    <row r="13" spans="2:22" ht="15" x14ac:dyDescent="0.25">
      <c r="B13" s="205" t="s">
        <v>427</v>
      </c>
      <c r="C13" s="206">
        <v>908</v>
      </c>
      <c r="D13" s="192"/>
      <c r="E13" s="209" t="s">
        <v>438</v>
      </c>
      <c r="F13" s="210">
        <v>6490</v>
      </c>
      <c r="O13" s="47" t="s">
        <v>7</v>
      </c>
      <c r="P13" s="44">
        <f>[2]Infograma!$C$24</f>
        <v>4463.2265683189989</v>
      </c>
      <c r="Q13" s="46"/>
      <c r="R13" s="46"/>
    </row>
    <row r="14" spans="2:22" ht="15" x14ac:dyDescent="0.25">
      <c r="B14" s="205" t="s">
        <v>428</v>
      </c>
      <c r="C14" s="206">
        <v>453</v>
      </c>
      <c r="D14" s="192"/>
      <c r="E14" s="209" t="s">
        <v>439</v>
      </c>
      <c r="F14" s="210">
        <v>6202</v>
      </c>
      <c r="O14" s="45"/>
      <c r="P14" s="44"/>
      <c r="R14" s="52"/>
    </row>
    <row r="15" spans="2:22" ht="15" x14ac:dyDescent="0.25">
      <c r="B15" s="205" t="s">
        <v>429</v>
      </c>
      <c r="C15" s="206">
        <v>-23</v>
      </c>
      <c r="D15" s="192"/>
      <c r="E15" s="209" t="s">
        <v>440</v>
      </c>
      <c r="F15" s="210">
        <v>485</v>
      </c>
      <c r="O15" s="47" t="s">
        <v>6</v>
      </c>
      <c r="P15" s="44">
        <f>[2]Infograma!$C$26</f>
        <v>4414.240064824</v>
      </c>
      <c r="Q15" s="46"/>
      <c r="R15" s="46"/>
    </row>
    <row r="16" spans="2:22" ht="15" x14ac:dyDescent="0.25">
      <c r="B16" s="197"/>
      <c r="C16" s="198"/>
      <c r="D16" s="192"/>
      <c r="E16" s="209" t="s">
        <v>441</v>
      </c>
      <c r="F16" s="210">
        <v>575</v>
      </c>
      <c r="O16" s="45"/>
      <c r="P16" s="44"/>
      <c r="S16" s="51"/>
      <c r="U16" s="50"/>
    </row>
    <row r="17" spans="2:25" ht="15" x14ac:dyDescent="0.25">
      <c r="B17" s="193" t="s">
        <v>430</v>
      </c>
      <c r="C17" s="194">
        <v>18958</v>
      </c>
      <c r="D17" s="192"/>
      <c r="E17" s="209" t="s">
        <v>442</v>
      </c>
      <c r="F17" s="210">
        <v>72</v>
      </c>
      <c r="O17" s="47" t="s">
        <v>5</v>
      </c>
      <c r="P17" s="44">
        <f>[2]Infograma!$C$28</f>
        <v>271.23089400000003</v>
      </c>
      <c r="Q17" s="46"/>
      <c r="R17" s="46"/>
    </row>
    <row r="18" spans="2:25" ht="15" x14ac:dyDescent="0.25">
      <c r="B18" s="205" t="s">
        <v>106</v>
      </c>
      <c r="C18" s="206">
        <v>1375</v>
      </c>
      <c r="D18" s="192"/>
      <c r="E18" s="209" t="s">
        <v>443</v>
      </c>
      <c r="F18" s="210">
        <v>4843</v>
      </c>
      <c r="O18" s="45"/>
      <c r="P18" s="44"/>
    </row>
    <row r="19" spans="2:25" ht="15" x14ac:dyDescent="0.25">
      <c r="B19" s="205" t="s">
        <v>431</v>
      </c>
      <c r="C19" s="206">
        <v>4717</v>
      </c>
      <c r="D19" s="192"/>
      <c r="E19" s="199"/>
      <c r="F19" s="200"/>
      <c r="O19" s="47" t="s">
        <v>4</v>
      </c>
      <c r="P19" s="44">
        <f>[2]Infograma!$C$30</f>
        <v>1833.2179720080001</v>
      </c>
      <c r="Q19" s="46"/>
      <c r="R19" s="46"/>
      <c r="Y19" s="49"/>
    </row>
    <row r="20" spans="2:25" ht="15" x14ac:dyDescent="0.25">
      <c r="B20" s="205" t="s">
        <v>432</v>
      </c>
      <c r="C20" s="206">
        <v>1338</v>
      </c>
      <c r="D20" s="192"/>
      <c r="E20" s="199"/>
      <c r="F20" s="200"/>
      <c r="O20" s="45"/>
      <c r="P20" s="44"/>
    </row>
    <row r="21" spans="2:25" ht="15" x14ac:dyDescent="0.25">
      <c r="B21" s="205" t="s">
        <v>433</v>
      </c>
      <c r="C21" s="206">
        <v>3636</v>
      </c>
      <c r="D21" s="192"/>
      <c r="E21" s="199"/>
      <c r="F21" s="200"/>
      <c r="O21" s="47" t="s">
        <v>3</v>
      </c>
      <c r="P21" s="44">
        <f>[2]Infograma!$C$32</f>
        <v>188.159479</v>
      </c>
      <c r="Q21" s="46"/>
      <c r="R21" s="46"/>
      <c r="S21" s="48"/>
    </row>
    <row r="22" spans="2:25" ht="15" x14ac:dyDescent="0.25">
      <c r="B22" s="205" t="s">
        <v>434</v>
      </c>
      <c r="C22" s="206">
        <v>5213</v>
      </c>
      <c r="D22" s="192"/>
      <c r="E22" s="195" t="s">
        <v>444</v>
      </c>
      <c r="F22" s="196">
        <v>1513</v>
      </c>
      <c r="O22" s="45"/>
      <c r="P22" s="44"/>
    </row>
    <row r="23" spans="2:25" ht="15" x14ac:dyDescent="0.25">
      <c r="B23" s="205" t="s">
        <v>5</v>
      </c>
      <c r="C23" s="206">
        <v>262</v>
      </c>
      <c r="D23" s="192"/>
      <c r="E23" s="201" t="s">
        <v>445</v>
      </c>
      <c r="F23" s="202"/>
      <c r="O23" s="47" t="s">
        <v>2</v>
      </c>
      <c r="P23" s="44">
        <f>[2]Infograma!$C$34</f>
        <v>139.275374</v>
      </c>
      <c r="Q23" s="46"/>
      <c r="R23" s="46"/>
    </row>
    <row r="24" spans="2:25" ht="15" x14ac:dyDescent="0.25">
      <c r="B24" s="205" t="s">
        <v>4</v>
      </c>
      <c r="C24" s="206">
        <v>1857</v>
      </c>
      <c r="D24" s="192"/>
      <c r="E24" s="201"/>
      <c r="F24" s="202"/>
      <c r="O24" s="47"/>
      <c r="P24" s="44"/>
      <c r="Q24" s="46"/>
      <c r="R24" s="46"/>
    </row>
    <row r="25" spans="2:25" ht="15" x14ac:dyDescent="0.25">
      <c r="B25" s="205" t="s">
        <v>435</v>
      </c>
      <c r="C25" s="206">
        <v>431</v>
      </c>
      <c r="D25" s="192"/>
      <c r="E25" s="195" t="s">
        <v>443</v>
      </c>
      <c r="F25" s="196">
        <v>116</v>
      </c>
      <c r="O25" s="45"/>
      <c r="P25" s="44"/>
    </row>
    <row r="26" spans="2:25" ht="13.5" thickBot="1" x14ac:dyDescent="0.25">
      <c r="B26" s="207" t="s">
        <v>436</v>
      </c>
      <c r="C26" s="208">
        <v>129</v>
      </c>
      <c r="D26" s="192"/>
      <c r="E26" s="203"/>
      <c r="F26" s="204"/>
    </row>
    <row r="27" spans="2:25" ht="12.75" customHeight="1" thickTop="1" x14ac:dyDescent="0.25">
      <c r="D27" s="43"/>
    </row>
    <row r="28" spans="2:25" ht="21" customHeight="1" x14ac:dyDescent="0.2">
      <c r="B28" s="320" t="s">
        <v>446</v>
      </c>
      <c r="C28" s="320"/>
      <c r="D28" s="320"/>
      <c r="E28" s="320"/>
      <c r="F28" s="320"/>
    </row>
    <row r="29" spans="2:25" ht="12.75" customHeight="1" x14ac:dyDescent="0.25">
      <c r="B29" s="320" t="s">
        <v>452</v>
      </c>
      <c r="C29" s="320"/>
      <c r="D29" s="320"/>
      <c r="E29" s="320"/>
      <c r="F29" s="320"/>
      <c r="I29" s="39"/>
      <c r="J29" s="39"/>
      <c r="K29" s="39"/>
      <c r="L29" s="39"/>
      <c r="M29" s="41"/>
    </row>
    <row r="30" spans="2:25" ht="12.75" customHeight="1" x14ac:dyDescent="0.25">
      <c r="B30" s="320" t="s">
        <v>447</v>
      </c>
      <c r="C30" s="320"/>
      <c r="D30" s="320"/>
      <c r="E30" s="320"/>
      <c r="F30" s="320"/>
      <c r="I30" s="39"/>
      <c r="J30" s="39"/>
      <c r="K30" s="39"/>
      <c r="L30" s="39"/>
      <c r="M30" s="41"/>
    </row>
    <row r="31" spans="2:25" ht="12.75" customHeight="1" x14ac:dyDescent="0.25">
      <c r="B31" s="320" t="s">
        <v>448</v>
      </c>
      <c r="C31" s="320"/>
      <c r="D31" s="320"/>
      <c r="E31" s="320"/>
      <c r="F31" s="320"/>
      <c r="I31" s="39"/>
      <c r="J31" s="39"/>
      <c r="K31" s="42"/>
      <c r="L31" s="39"/>
      <c r="M31" s="41"/>
    </row>
    <row r="32" spans="2:25" ht="12.75" customHeight="1" x14ac:dyDescent="0.25">
      <c r="B32" s="320" t="s">
        <v>449</v>
      </c>
      <c r="C32" s="320"/>
      <c r="D32" s="320"/>
      <c r="E32" s="320"/>
      <c r="F32" s="320"/>
      <c r="I32" s="39"/>
      <c r="J32" s="39"/>
      <c r="K32" s="42"/>
      <c r="L32" s="39"/>
      <c r="M32" s="41"/>
    </row>
    <row r="33" spans="2:13" ht="12.75" customHeight="1" x14ac:dyDescent="0.25">
      <c r="B33" s="320" t="s">
        <v>450</v>
      </c>
      <c r="C33" s="320"/>
      <c r="D33" s="320"/>
      <c r="E33" s="320"/>
      <c r="F33" s="320"/>
      <c r="I33" s="39"/>
      <c r="J33" s="39"/>
      <c r="K33" s="39"/>
      <c r="L33" s="39"/>
      <c r="M33" s="41"/>
    </row>
    <row r="34" spans="2:13" ht="12.75" customHeight="1" x14ac:dyDescent="0.25">
      <c r="B34" s="320" t="s">
        <v>451</v>
      </c>
      <c r="C34" s="320"/>
      <c r="D34" s="320"/>
      <c r="E34" s="320"/>
      <c r="F34" s="320"/>
      <c r="I34" s="39"/>
      <c r="J34" s="39"/>
      <c r="K34" s="39"/>
      <c r="L34" s="39"/>
      <c r="M34" s="41"/>
    </row>
    <row r="35" spans="2:13" ht="12.75" customHeight="1" x14ac:dyDescent="0.25">
      <c r="B35" s="320" t="s">
        <v>453</v>
      </c>
      <c r="C35" s="320"/>
      <c r="D35" s="320"/>
      <c r="E35" s="320"/>
      <c r="F35" s="320"/>
      <c r="I35" s="39"/>
      <c r="J35" s="39"/>
      <c r="K35" s="39"/>
      <c r="L35" s="39"/>
      <c r="M35" s="41"/>
    </row>
    <row r="36" spans="2:13" ht="12.75" customHeight="1" x14ac:dyDescent="0.25">
      <c r="I36" s="39"/>
      <c r="J36" s="39"/>
      <c r="K36" s="39"/>
      <c r="L36" s="39"/>
      <c r="M36" s="41"/>
    </row>
    <row r="37" spans="2:13" ht="12.75" customHeight="1" x14ac:dyDescent="0.25">
      <c r="I37" s="39"/>
      <c r="J37" s="39"/>
      <c r="K37" s="39"/>
      <c r="L37" s="39"/>
      <c r="M37" s="41"/>
    </row>
    <row r="38" spans="2:13" ht="12.75" customHeight="1" x14ac:dyDescent="0.25">
      <c r="I38" s="39"/>
      <c r="J38" s="39"/>
      <c r="K38" s="39"/>
      <c r="L38" s="39"/>
      <c r="M38" s="41"/>
    </row>
    <row r="39" spans="2:13" ht="12.75" customHeight="1" x14ac:dyDescent="0.2">
      <c r="I39" s="39"/>
      <c r="J39" s="39"/>
      <c r="K39" s="39"/>
      <c r="L39" s="39"/>
      <c r="M39" s="40"/>
    </row>
    <row r="40" spans="2:13" ht="12.75" customHeight="1" x14ac:dyDescent="0.2">
      <c r="I40" s="39"/>
      <c r="J40" s="39"/>
      <c r="K40" s="39"/>
      <c r="L40" s="39"/>
      <c r="M40" s="39"/>
    </row>
    <row r="41" spans="2:13" ht="12.75" customHeight="1" x14ac:dyDescent="0.2">
      <c r="I41" s="39"/>
      <c r="J41" s="39"/>
      <c r="K41" s="39"/>
      <c r="L41" s="39"/>
      <c r="M41" s="39"/>
    </row>
    <row r="42" spans="2:13" ht="12.75" customHeight="1" x14ac:dyDescent="0.2">
      <c r="I42" s="39"/>
      <c r="J42" s="39"/>
      <c r="K42" s="39"/>
      <c r="L42" s="39"/>
      <c r="M42" s="39"/>
    </row>
    <row r="43" spans="2:13" ht="12.75" customHeight="1" x14ac:dyDescent="0.2">
      <c r="I43" s="39"/>
      <c r="J43" s="39"/>
      <c r="K43" s="39"/>
      <c r="L43" s="39"/>
      <c r="M43" s="39"/>
    </row>
    <row r="44" spans="2:13" ht="12.75" customHeight="1" x14ac:dyDescent="0.2"/>
    <row r="45" spans="2:13" ht="12.75" customHeight="1" x14ac:dyDescent="0.2"/>
    <row r="46" spans="2:13" ht="12.75" customHeight="1" x14ac:dyDescent="0.2"/>
    <row r="47" spans="2:13" ht="12.75" customHeight="1" x14ac:dyDescent="0.2"/>
    <row r="48" spans="2:13"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sheetData>
  <mergeCells count="13">
    <mergeCell ref="B1:G6"/>
    <mergeCell ref="B10:C10"/>
    <mergeCell ref="B11:C11"/>
    <mergeCell ref="E10:F10"/>
    <mergeCell ref="E11:F11"/>
    <mergeCell ref="B28:F28"/>
    <mergeCell ref="B34:F34"/>
    <mergeCell ref="B35:F35"/>
    <mergeCell ref="B29:F29"/>
    <mergeCell ref="B30:F30"/>
    <mergeCell ref="B31:F31"/>
    <mergeCell ref="B32:F32"/>
    <mergeCell ref="B33:F33"/>
  </mergeCells>
  <conditionalFormatting sqref="B13:C15 B18:C26">
    <cfRule type="expression" dxfId="26" priority="2">
      <formula>MOD(ROW(),2)=0</formula>
    </cfRule>
  </conditionalFormatting>
  <conditionalFormatting sqref="E13:F18">
    <cfRule type="expression" dxfId="25" priority="1">
      <formula>MOD(ROW(),2)=0</formula>
    </cfRule>
  </conditionalFormatting>
  <pageMargins left="0" right="0" top="0" bottom="0" header="0" footer="0"/>
  <pageSetup paperSize="9" scale="75"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showGridLines="0" showRowColHeaders="0" zoomScale="80" zoomScaleNormal="80" workbookViewId="0"/>
  </sheetViews>
  <sheetFormatPr defaultColWidth="0" defaultRowHeight="15" zeroHeight="1" x14ac:dyDescent="0.25"/>
  <cols>
    <col min="1" max="1" width="4.140625" customWidth="1"/>
    <col min="2" max="2" width="30.42578125" customWidth="1"/>
    <col min="3" max="3" width="12.42578125" customWidth="1"/>
    <col min="4" max="4" width="10.85546875" customWidth="1"/>
    <col min="5" max="5" width="13.7109375" bestFit="1" customWidth="1"/>
    <col min="6" max="6" width="12" bestFit="1" customWidth="1"/>
    <col min="7" max="7" width="11.140625" customWidth="1"/>
    <col min="8" max="8" width="13.7109375" bestFit="1" customWidth="1"/>
    <col min="9" max="9" width="8.42578125" customWidth="1"/>
    <col min="10" max="10" width="9.42578125" customWidth="1"/>
    <col min="11" max="11" width="6.28515625" customWidth="1"/>
    <col min="12" max="16384" width="0.85546875" hidden="1"/>
  </cols>
  <sheetData>
    <row r="1" spans="2:10" x14ac:dyDescent="0.25">
      <c r="B1" s="318"/>
      <c r="C1" s="319"/>
      <c r="D1" s="319"/>
      <c r="E1" s="319"/>
      <c r="F1" s="319"/>
      <c r="G1" s="319"/>
    </row>
    <row r="2" spans="2:10" x14ac:dyDescent="0.25">
      <c r="B2" s="319"/>
      <c r="C2" s="319"/>
      <c r="D2" s="319"/>
      <c r="E2" s="319"/>
      <c r="F2" s="319"/>
      <c r="G2" s="319"/>
    </row>
    <row r="3" spans="2:10" x14ac:dyDescent="0.25">
      <c r="B3" s="319"/>
      <c r="C3" s="319"/>
      <c r="D3" s="319"/>
      <c r="E3" s="319"/>
      <c r="F3" s="319"/>
      <c r="G3" s="319"/>
    </row>
    <row r="4" spans="2:10" x14ac:dyDescent="0.25">
      <c r="B4" s="319"/>
      <c r="C4" s="319"/>
      <c r="D4" s="319"/>
      <c r="E4" s="319"/>
      <c r="F4" s="319"/>
      <c r="G4" s="319"/>
    </row>
    <row r="5" spans="2:10" x14ac:dyDescent="0.25">
      <c r="B5" s="319"/>
      <c r="C5" s="319"/>
      <c r="D5" s="319"/>
      <c r="E5" s="319"/>
      <c r="F5" s="319"/>
      <c r="G5" s="319"/>
    </row>
    <row r="6" spans="2:10" x14ac:dyDescent="0.25">
      <c r="B6" s="319"/>
      <c r="C6" s="319"/>
      <c r="D6" s="319"/>
      <c r="E6" s="319"/>
      <c r="F6" s="319"/>
      <c r="G6" s="319"/>
    </row>
    <row r="7" spans="2:10" x14ac:dyDescent="0.25"/>
    <row r="8" spans="2:10" ht="24.95" customHeight="1" x14ac:dyDescent="0.25">
      <c r="B8" s="60"/>
      <c r="C8" s="330" t="s">
        <v>161</v>
      </c>
      <c r="D8" s="331"/>
      <c r="E8" s="363"/>
      <c r="F8" s="330" t="s">
        <v>162</v>
      </c>
      <c r="G8" s="331"/>
      <c r="H8" s="331"/>
      <c r="I8" s="330" t="s">
        <v>163</v>
      </c>
      <c r="J8" s="331"/>
    </row>
    <row r="9" spans="2:10" ht="72.95" customHeight="1" x14ac:dyDescent="0.25">
      <c r="B9" s="61"/>
      <c r="C9" s="83" t="s">
        <v>13</v>
      </c>
      <c r="D9" s="83" t="s">
        <v>164</v>
      </c>
      <c r="E9" s="83" t="s">
        <v>166</v>
      </c>
      <c r="F9" s="83" t="s">
        <v>13</v>
      </c>
      <c r="G9" s="83" t="s">
        <v>165</v>
      </c>
      <c r="H9" s="83" t="s">
        <v>166</v>
      </c>
      <c r="I9" s="83" t="s">
        <v>12</v>
      </c>
      <c r="J9" s="83" t="s">
        <v>11</v>
      </c>
    </row>
    <row r="10" spans="2:10" ht="18.600000000000001" customHeight="1" x14ac:dyDescent="0.25">
      <c r="B10" s="62" t="s">
        <v>152</v>
      </c>
      <c r="C10" s="66">
        <v>2875007</v>
      </c>
      <c r="D10" s="66">
        <v>2659585</v>
      </c>
      <c r="E10" s="69">
        <v>925.07</v>
      </c>
      <c r="F10" s="66">
        <v>2785000</v>
      </c>
      <c r="G10" s="66">
        <v>2559054</v>
      </c>
      <c r="H10" s="69">
        <v>918.87</v>
      </c>
      <c r="I10" s="69">
        <v>3.23</v>
      </c>
      <c r="J10" s="69">
        <v>3.93</v>
      </c>
    </row>
    <row r="11" spans="2:10" ht="18.600000000000001" customHeight="1" x14ac:dyDescent="0.25">
      <c r="B11" s="63" t="s">
        <v>107</v>
      </c>
      <c r="C11" s="67">
        <v>3801715</v>
      </c>
      <c r="D11" s="67">
        <v>1210151</v>
      </c>
      <c r="E11" s="70">
        <v>318.32</v>
      </c>
      <c r="F11" s="67">
        <v>3343944</v>
      </c>
      <c r="G11" s="67">
        <v>1047152</v>
      </c>
      <c r="H11" s="70">
        <v>313.14999999999998</v>
      </c>
      <c r="I11" s="70">
        <v>13.69</v>
      </c>
      <c r="J11" s="70">
        <v>15.57</v>
      </c>
    </row>
    <row r="12" spans="2:10" ht="18.600000000000001" customHeight="1" x14ac:dyDescent="0.25">
      <c r="B12" s="94" t="s">
        <v>159</v>
      </c>
      <c r="C12" s="66">
        <v>2105940</v>
      </c>
      <c r="D12" s="66">
        <v>1320731</v>
      </c>
      <c r="E12" s="69">
        <v>627.15</v>
      </c>
      <c r="F12" s="66">
        <v>2443717</v>
      </c>
      <c r="G12" s="66">
        <v>1440399</v>
      </c>
      <c r="H12" s="69">
        <v>589.42999999999995</v>
      </c>
      <c r="I12" s="69">
        <v>-13.82</v>
      </c>
      <c r="J12" s="69">
        <v>-8.31</v>
      </c>
    </row>
    <row r="13" spans="2:10" ht="18.600000000000001" customHeight="1" x14ac:dyDescent="0.25">
      <c r="B13" s="63" t="s">
        <v>108</v>
      </c>
      <c r="C13" s="67">
        <v>844374</v>
      </c>
      <c r="D13" s="67">
        <v>534815</v>
      </c>
      <c r="E13" s="70">
        <v>633.39</v>
      </c>
      <c r="F13" s="67">
        <v>775005</v>
      </c>
      <c r="G13" s="67">
        <v>472819</v>
      </c>
      <c r="H13" s="70">
        <v>610.09</v>
      </c>
      <c r="I13" s="70">
        <v>8.9499999999999993</v>
      </c>
      <c r="J13" s="70">
        <v>13.11</v>
      </c>
    </row>
    <row r="14" spans="2:10" ht="18.600000000000001" customHeight="1" x14ac:dyDescent="0.25">
      <c r="B14" s="62" t="s">
        <v>153</v>
      </c>
      <c r="C14" s="66">
        <v>186717</v>
      </c>
      <c r="D14" s="66">
        <v>137104</v>
      </c>
      <c r="E14" s="69">
        <v>734.29</v>
      </c>
      <c r="F14" s="66">
        <v>217006</v>
      </c>
      <c r="G14" s="66">
        <v>157868</v>
      </c>
      <c r="H14" s="69">
        <v>727.48</v>
      </c>
      <c r="I14" s="69">
        <v>-13.96</v>
      </c>
      <c r="J14" s="69">
        <v>-13.15</v>
      </c>
    </row>
    <row r="15" spans="2:10" ht="18.600000000000001" customHeight="1" x14ac:dyDescent="0.25">
      <c r="B15" s="63" t="s">
        <v>154</v>
      </c>
      <c r="C15" s="67">
        <v>355356</v>
      </c>
      <c r="D15" s="67">
        <v>211955</v>
      </c>
      <c r="E15" s="70">
        <v>596.46</v>
      </c>
      <c r="F15" s="67">
        <v>339494</v>
      </c>
      <c r="G15" s="67">
        <v>152776</v>
      </c>
      <c r="H15" s="70">
        <v>450.01</v>
      </c>
      <c r="I15" s="70">
        <v>4.67</v>
      </c>
      <c r="J15" s="70">
        <v>38.74</v>
      </c>
    </row>
    <row r="16" spans="2:10" ht="18.600000000000001" customHeight="1" x14ac:dyDescent="0.25">
      <c r="B16" s="62" t="s">
        <v>155</v>
      </c>
      <c r="C16" s="66">
        <v>347115</v>
      </c>
      <c r="D16" s="66">
        <v>194880</v>
      </c>
      <c r="E16" s="69">
        <v>561.42999999999995</v>
      </c>
      <c r="F16" s="66">
        <v>335474</v>
      </c>
      <c r="G16" s="66">
        <v>178663</v>
      </c>
      <c r="H16" s="69">
        <v>532.57000000000005</v>
      </c>
      <c r="I16" s="69">
        <v>3.47</v>
      </c>
      <c r="J16" s="69">
        <v>9.08</v>
      </c>
    </row>
    <row r="17" spans="1:10" ht="18.600000000000001" customHeight="1" x14ac:dyDescent="0.25">
      <c r="B17" s="96" t="s">
        <v>109</v>
      </c>
      <c r="C17" s="97">
        <v>10516224</v>
      </c>
      <c r="D17" s="97">
        <v>6269221</v>
      </c>
      <c r="E17" s="119">
        <v>596.15</v>
      </c>
      <c r="F17" s="97">
        <v>10239640</v>
      </c>
      <c r="G17" s="97">
        <v>6008731</v>
      </c>
      <c r="H17" s="119">
        <v>586.80999999999995</v>
      </c>
      <c r="I17" s="119">
        <v>2.7</v>
      </c>
      <c r="J17" s="119">
        <v>4.34</v>
      </c>
    </row>
    <row r="18" spans="1:10" ht="18.600000000000001" customHeight="1" x14ac:dyDescent="0.25">
      <c r="B18" s="62" t="s">
        <v>156</v>
      </c>
      <c r="C18" s="66">
        <v>8560</v>
      </c>
      <c r="D18" s="68" t="s">
        <v>110</v>
      </c>
      <c r="E18" s="71" t="s">
        <v>110</v>
      </c>
      <c r="F18" s="66">
        <v>9406</v>
      </c>
      <c r="G18" s="66" t="s">
        <v>110</v>
      </c>
      <c r="H18" s="69" t="s">
        <v>110</v>
      </c>
      <c r="I18" s="69">
        <v>-8.99</v>
      </c>
      <c r="J18" s="71" t="s">
        <v>110</v>
      </c>
    </row>
    <row r="19" spans="1:10" ht="27.75" customHeight="1" x14ac:dyDescent="0.25">
      <c r="B19" s="362" t="s">
        <v>160</v>
      </c>
      <c r="C19" s="213" t="s">
        <v>110</v>
      </c>
      <c r="D19" s="214">
        <v>5794</v>
      </c>
      <c r="E19" s="215" t="s">
        <v>110</v>
      </c>
      <c r="F19" s="214" t="s">
        <v>110</v>
      </c>
      <c r="G19" s="214">
        <v>-152833</v>
      </c>
      <c r="H19" s="215" t="s">
        <v>110</v>
      </c>
      <c r="I19" s="215" t="s">
        <v>110</v>
      </c>
      <c r="J19" s="216">
        <v>-103.79</v>
      </c>
    </row>
    <row r="20" spans="1:10" ht="18.600000000000001" customHeight="1" x14ac:dyDescent="0.25">
      <c r="B20" s="64"/>
      <c r="C20" s="68">
        <v>10524784</v>
      </c>
      <c r="D20" s="68">
        <v>6275015</v>
      </c>
      <c r="E20" s="71">
        <v>596.21</v>
      </c>
      <c r="F20" s="68">
        <v>10249046</v>
      </c>
      <c r="G20" s="68">
        <v>5855898</v>
      </c>
      <c r="H20" s="71">
        <v>571.36</v>
      </c>
      <c r="I20" s="71">
        <v>2.69</v>
      </c>
      <c r="J20" s="71">
        <v>7.16</v>
      </c>
    </row>
    <row r="21" spans="1:10" ht="30" customHeight="1" x14ac:dyDescent="0.25">
      <c r="B21" s="63" t="s">
        <v>157</v>
      </c>
      <c r="C21" s="67">
        <v>2716110</v>
      </c>
      <c r="D21" s="67">
        <v>750541</v>
      </c>
      <c r="E21" s="70">
        <v>276.33</v>
      </c>
      <c r="F21" s="67">
        <v>3224555</v>
      </c>
      <c r="G21" s="67">
        <v>862360</v>
      </c>
      <c r="H21" s="70">
        <v>267.44</v>
      </c>
      <c r="I21" s="70">
        <v>-15.77</v>
      </c>
      <c r="J21" s="70">
        <v>-12.97</v>
      </c>
    </row>
    <row r="22" spans="1:10" ht="25.5" x14ac:dyDescent="0.25">
      <c r="B22" s="62" t="s">
        <v>158</v>
      </c>
      <c r="C22" s="66" t="s">
        <v>110</v>
      </c>
      <c r="D22" s="66">
        <v>-73719</v>
      </c>
      <c r="E22" s="71" t="s">
        <v>110</v>
      </c>
      <c r="F22" s="66" t="s">
        <v>110</v>
      </c>
      <c r="G22" s="66">
        <v>49180</v>
      </c>
      <c r="H22" s="71" t="s">
        <v>110</v>
      </c>
      <c r="I22" s="71" t="s">
        <v>110</v>
      </c>
      <c r="J22" s="69">
        <v>-249.9</v>
      </c>
    </row>
    <row r="23" spans="1:10" ht="18.600000000000001" customHeight="1" x14ac:dyDescent="0.25">
      <c r="B23" s="96" t="s">
        <v>1</v>
      </c>
      <c r="C23" s="97">
        <v>13240894</v>
      </c>
      <c r="D23" s="97">
        <v>6951837</v>
      </c>
      <c r="E23" s="119">
        <v>525.03</v>
      </c>
      <c r="F23" s="97">
        <v>13473601</v>
      </c>
      <c r="G23" s="97">
        <v>6767438</v>
      </c>
      <c r="H23" s="119">
        <v>502.27</v>
      </c>
      <c r="I23" s="119">
        <v>-1.73</v>
      </c>
      <c r="J23" s="119">
        <v>2.72</v>
      </c>
    </row>
    <row r="24" spans="1:10" x14ac:dyDescent="0.25"/>
    <row r="25" spans="1:10" ht="57" customHeight="1" x14ac:dyDescent="0.25">
      <c r="A25" s="59"/>
      <c r="B25" s="339" t="s">
        <v>168</v>
      </c>
      <c r="C25" s="339"/>
      <c r="D25" s="339"/>
      <c r="E25" s="339"/>
      <c r="F25" s="339"/>
    </row>
    <row r="26" spans="1:10" x14ac:dyDescent="0.25">
      <c r="A26" s="58"/>
      <c r="B26" s="329" t="s">
        <v>167</v>
      </c>
      <c r="C26" s="329"/>
      <c r="D26" s="329"/>
      <c r="E26" s="329"/>
    </row>
    <row r="27" spans="1:10" x14ac:dyDescent="0.25">
      <c r="A27" s="58"/>
    </row>
    <row r="28" spans="1:10" x14ac:dyDescent="0.25"/>
  </sheetData>
  <mergeCells count="6">
    <mergeCell ref="B26:E26"/>
    <mergeCell ref="B1:G6"/>
    <mergeCell ref="C8:E8"/>
    <mergeCell ref="F8:H8"/>
    <mergeCell ref="I8:J8"/>
    <mergeCell ref="B25:F25"/>
  </mergeCells>
  <pageMargins left="0.511811024" right="0.511811024" top="0.78740157499999996" bottom="0.78740157499999996" header="0.31496062000000002" footer="0.31496062000000002"/>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showGridLines="0" showRowColHeaders="0" zoomScale="80" zoomScaleNormal="80" workbookViewId="0"/>
  </sheetViews>
  <sheetFormatPr defaultColWidth="0" defaultRowHeight="15" customHeight="1" zeroHeight="1" x14ac:dyDescent="0.25"/>
  <cols>
    <col min="1" max="1" width="12.140625" customWidth="1"/>
    <col min="2" max="2" width="57.7109375" bestFit="1" customWidth="1"/>
    <col min="3" max="3" width="20.5703125" customWidth="1"/>
    <col min="4" max="4" width="24.140625" customWidth="1"/>
    <col min="5" max="5" width="14.7109375" customWidth="1"/>
    <col min="6" max="6" width="19.28515625" hidden="1" customWidth="1"/>
    <col min="7" max="8" width="8.7109375" hidden="1" customWidth="1"/>
    <col min="9" max="16384" width="8.7109375" hidden="1"/>
  </cols>
  <sheetData>
    <row r="1" spans="2:7" x14ac:dyDescent="0.25"/>
    <row r="2" spans="2:7" x14ac:dyDescent="0.25"/>
    <row r="3" spans="2:7" x14ac:dyDescent="0.25"/>
    <row r="4" spans="2:7" x14ac:dyDescent="0.25"/>
    <row r="5" spans="2:7" x14ac:dyDescent="0.25">
      <c r="B5" s="318"/>
      <c r="C5" s="318"/>
      <c r="D5" s="318"/>
      <c r="E5" s="319"/>
      <c r="F5" s="319"/>
      <c r="G5" s="319"/>
    </row>
    <row r="6" spans="2:7" x14ac:dyDescent="0.25">
      <c r="B6" s="319"/>
      <c r="C6" s="319"/>
      <c r="D6" s="319"/>
      <c r="E6" s="319"/>
      <c r="F6" s="319"/>
      <c r="G6" s="319"/>
    </row>
    <row r="7" spans="2:7" x14ac:dyDescent="0.25">
      <c r="B7" s="319"/>
      <c r="C7" s="319"/>
      <c r="D7" s="319"/>
      <c r="E7" s="319"/>
      <c r="F7" s="319"/>
      <c r="G7" s="319"/>
    </row>
    <row r="8" spans="2:7" ht="21" customHeight="1" x14ac:dyDescent="0.25">
      <c r="B8" s="364" t="s">
        <v>180</v>
      </c>
      <c r="C8" s="3"/>
      <c r="D8" s="3"/>
    </row>
    <row r="9" spans="2:7" ht="24" customHeight="1" x14ac:dyDescent="0.25">
      <c r="B9" s="332"/>
      <c r="C9" s="333" t="s">
        <v>169</v>
      </c>
      <c r="D9" s="334"/>
    </row>
    <row r="10" spans="2:7" ht="24" customHeight="1" x14ac:dyDescent="0.25">
      <c r="B10" s="332"/>
      <c r="C10" s="120" t="s">
        <v>161</v>
      </c>
      <c r="D10" s="120" t="s">
        <v>162</v>
      </c>
    </row>
    <row r="11" spans="2:7" ht="24" customHeight="1" x14ac:dyDescent="0.25">
      <c r="B11" s="158" t="s">
        <v>170</v>
      </c>
      <c r="C11" s="159">
        <v>487525</v>
      </c>
      <c r="D11" s="159">
        <v>427812</v>
      </c>
    </row>
    <row r="12" spans="2:7" ht="24" customHeight="1" x14ac:dyDescent="0.25">
      <c r="B12" s="158" t="s">
        <v>171</v>
      </c>
      <c r="C12" s="159">
        <v>202065</v>
      </c>
      <c r="D12" s="159">
        <v>189833</v>
      </c>
    </row>
    <row r="13" spans="2:7" ht="24" customHeight="1" x14ac:dyDescent="0.25">
      <c r="B13" s="158" t="s">
        <v>172</v>
      </c>
      <c r="C13" s="159">
        <v>61144</v>
      </c>
      <c r="D13" s="159">
        <v>75742</v>
      </c>
    </row>
    <row r="14" spans="2:7" ht="24" customHeight="1" x14ac:dyDescent="0.25">
      <c r="B14" s="158" t="s">
        <v>173</v>
      </c>
      <c r="C14" s="159">
        <v>39332</v>
      </c>
      <c r="D14" s="159">
        <v>381937</v>
      </c>
    </row>
    <row r="15" spans="2:7" ht="24" customHeight="1" x14ac:dyDescent="0.25">
      <c r="B15" s="158" t="s">
        <v>174</v>
      </c>
      <c r="C15" s="159">
        <v>95500</v>
      </c>
      <c r="D15" s="159">
        <v>77933</v>
      </c>
    </row>
    <row r="16" spans="2:7" ht="24" customHeight="1" x14ac:dyDescent="0.25">
      <c r="B16" s="158" t="s">
        <v>175</v>
      </c>
      <c r="C16" s="159">
        <v>84987</v>
      </c>
      <c r="D16" s="159">
        <v>79176</v>
      </c>
    </row>
    <row r="17" spans="2:4" ht="24" customHeight="1" x14ac:dyDescent="0.25">
      <c r="B17" s="158" t="s">
        <v>176</v>
      </c>
      <c r="C17" s="159">
        <v>1122835</v>
      </c>
      <c r="D17" s="159">
        <v>819439</v>
      </c>
    </row>
    <row r="18" spans="2:4" ht="24" customHeight="1" x14ac:dyDescent="0.25">
      <c r="B18" s="158" t="s">
        <v>177</v>
      </c>
      <c r="C18" s="159">
        <v>1035843</v>
      </c>
      <c r="D18" s="159">
        <v>843106</v>
      </c>
    </row>
    <row r="19" spans="2:4" ht="24" customHeight="1" x14ac:dyDescent="0.25">
      <c r="B19" s="158" t="s">
        <v>178</v>
      </c>
      <c r="C19" s="159">
        <v>255024</v>
      </c>
      <c r="D19" s="159">
        <v>173481</v>
      </c>
    </row>
    <row r="20" spans="2:4" ht="24" customHeight="1" x14ac:dyDescent="0.25">
      <c r="B20" s="158" t="s">
        <v>179</v>
      </c>
      <c r="C20" s="159">
        <v>-276141</v>
      </c>
      <c r="D20" s="159">
        <v>-253964</v>
      </c>
    </row>
    <row r="21" spans="2:4" ht="24" customHeight="1" thickBot="1" x14ac:dyDescent="0.3">
      <c r="B21" s="160"/>
      <c r="C21" s="161">
        <v>3108114</v>
      </c>
      <c r="D21" s="162">
        <v>2814495</v>
      </c>
    </row>
    <row r="22" spans="2:4" ht="15.75" thickTop="1" x14ac:dyDescent="0.25"/>
    <row r="23" spans="2:4" x14ac:dyDescent="0.25"/>
    <row r="24" spans="2:4" hidden="1" x14ac:dyDescent="0.25"/>
    <row r="25" spans="2:4" hidden="1" x14ac:dyDescent="0.25">
      <c r="C25" s="75"/>
      <c r="D25" s="75"/>
    </row>
    <row r="26" spans="2:4" hidden="1" x14ac:dyDescent="0.25">
      <c r="C26" s="57"/>
      <c r="D26" s="57"/>
    </row>
    <row r="27" spans="2:4" hidden="1" x14ac:dyDescent="0.25">
      <c r="C27" s="57"/>
      <c r="D27" s="57"/>
    </row>
    <row r="28" spans="2:4" hidden="1" x14ac:dyDescent="0.25">
      <c r="C28" s="57"/>
      <c r="D28" s="57"/>
    </row>
    <row r="29" spans="2:4" hidden="1" x14ac:dyDescent="0.25">
      <c r="C29" s="57"/>
      <c r="D29" s="57"/>
    </row>
    <row r="30" spans="2:4" hidden="1" x14ac:dyDescent="0.25">
      <c r="C30" s="57"/>
      <c r="D30" s="57"/>
    </row>
    <row r="31" spans="2:4" hidden="1" x14ac:dyDescent="0.25">
      <c r="C31" s="57"/>
      <c r="D31" s="57"/>
    </row>
    <row r="32" spans="2:4" hidden="1" x14ac:dyDescent="0.25">
      <c r="C32" s="57"/>
      <c r="D32" s="57"/>
    </row>
    <row r="33" spans="3:4" hidden="1" x14ac:dyDescent="0.25">
      <c r="C33" s="57"/>
      <c r="D33" s="57"/>
    </row>
    <row r="34" spans="3:4" hidden="1" x14ac:dyDescent="0.25">
      <c r="C34" s="57"/>
      <c r="D34" s="57"/>
    </row>
    <row r="35" spans="3:4" hidden="1" x14ac:dyDescent="0.25">
      <c r="C35" s="57"/>
      <c r="D35" s="57"/>
    </row>
    <row r="36" spans="3:4" hidden="1" x14ac:dyDescent="0.25">
      <c r="C36" s="57"/>
      <c r="D36" s="57"/>
    </row>
    <row r="37" spans="3:4" hidden="1" x14ac:dyDescent="0.25">
      <c r="C37" s="57"/>
      <c r="D37" s="57"/>
    </row>
    <row r="38" spans="3:4" hidden="1" x14ac:dyDescent="0.25">
      <c r="C38" s="57"/>
      <c r="D38" s="57"/>
    </row>
    <row r="39" spans="3:4" ht="15" customHeight="1" x14ac:dyDescent="0.25"/>
    <row r="40" spans="3:4" ht="15" customHeight="1" x14ac:dyDescent="0.25"/>
  </sheetData>
  <mergeCells count="3">
    <mergeCell ref="B5:G7"/>
    <mergeCell ref="B9:B10"/>
    <mergeCell ref="C9:D9"/>
  </mergeCells>
  <conditionalFormatting sqref="B11:D21">
    <cfRule type="expression" dxfId="24" priority="1">
      <formula>MOD(ROW(),2)=0</formula>
    </cfRule>
  </conditionalFormatting>
  <pageMargins left="0.511811024" right="0.511811024" top="0.78740157499999996" bottom="0.78740157499999996" header="0.31496062000000002" footer="0.31496062000000002"/>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38"/>
  <sheetViews>
    <sheetView showGridLines="0" showRowColHeaders="0" zoomScale="80" zoomScaleNormal="80" workbookViewId="0">
      <selection activeCell="B38" sqref="B38"/>
    </sheetView>
  </sheetViews>
  <sheetFormatPr defaultColWidth="0" defaultRowHeight="15" zeroHeight="1" x14ac:dyDescent="0.25"/>
  <cols>
    <col min="1" max="1" width="14" customWidth="1"/>
    <col min="2" max="2" width="24.42578125" customWidth="1"/>
    <col min="3" max="6" width="16.7109375" customWidth="1"/>
    <col min="7" max="7" width="8.7109375" customWidth="1"/>
    <col min="8" max="8" width="7.42578125" customWidth="1"/>
    <col min="9" max="9" width="3" hidden="1" customWidth="1"/>
    <col min="10" max="10" width="10.28515625" hidden="1" customWidth="1"/>
    <col min="11" max="16383" width="8.7109375" hidden="1"/>
    <col min="16384" max="16384" width="0.140625" hidden="1" customWidth="1"/>
  </cols>
  <sheetData>
    <row r="1" spans="2:7" x14ac:dyDescent="0.25">
      <c r="B1" s="318"/>
      <c r="C1" s="319"/>
      <c r="D1" s="319"/>
      <c r="E1" s="319"/>
      <c r="F1" s="319"/>
      <c r="G1" s="319"/>
    </row>
    <row r="2" spans="2:7" x14ac:dyDescent="0.25">
      <c r="B2" s="319"/>
      <c r="C2" s="319"/>
      <c r="D2" s="319"/>
      <c r="E2" s="319"/>
      <c r="F2" s="319"/>
      <c r="G2" s="319"/>
    </row>
    <row r="3" spans="2:7" x14ac:dyDescent="0.25">
      <c r="B3" s="319"/>
      <c r="C3" s="319"/>
      <c r="D3" s="319"/>
      <c r="E3" s="319"/>
      <c r="F3" s="319"/>
      <c r="G3" s="319"/>
    </row>
    <row r="4" spans="2:7" ht="18.75" x14ac:dyDescent="0.25">
      <c r="B4" s="29"/>
      <c r="C4" s="29"/>
      <c r="D4" s="29"/>
      <c r="E4" s="29"/>
      <c r="F4" s="29"/>
      <c r="G4" s="29"/>
    </row>
    <row r="5" spans="2:7" ht="18.75" x14ac:dyDescent="0.25">
      <c r="B5" s="29"/>
      <c r="C5" s="29"/>
      <c r="D5" s="29"/>
      <c r="E5" s="29"/>
      <c r="F5" s="29"/>
      <c r="G5" s="29"/>
    </row>
    <row r="6" spans="2:7" ht="18.75" x14ac:dyDescent="0.25">
      <c r="B6" s="29"/>
      <c r="C6" s="29"/>
      <c r="D6" s="29"/>
      <c r="E6" s="29"/>
      <c r="F6" s="29"/>
      <c r="G6" s="29"/>
    </row>
    <row r="7" spans="2:7" ht="10.5" customHeight="1" x14ac:dyDescent="0.25"/>
    <row r="8" spans="2:7" x14ac:dyDescent="0.25">
      <c r="B8" s="218" t="s">
        <v>454</v>
      </c>
      <c r="C8" s="219">
        <v>2018</v>
      </c>
      <c r="D8" s="219">
        <v>2019</v>
      </c>
      <c r="E8" s="219">
        <v>2020</v>
      </c>
      <c r="F8" s="219" t="s">
        <v>161</v>
      </c>
    </row>
    <row r="9" spans="2:7" x14ac:dyDescent="0.25">
      <c r="B9" s="220" t="s">
        <v>455</v>
      </c>
      <c r="C9" s="221">
        <v>6371</v>
      </c>
      <c r="D9" s="222">
        <v>6622</v>
      </c>
      <c r="E9" s="221">
        <v>6545</v>
      </c>
      <c r="F9" s="221">
        <v>6606</v>
      </c>
    </row>
    <row r="10" spans="2:7" x14ac:dyDescent="0.25">
      <c r="B10" s="220" t="s">
        <v>456</v>
      </c>
      <c r="C10" s="223">
        <v>0.1249</v>
      </c>
      <c r="D10" s="224">
        <v>0.1273</v>
      </c>
      <c r="E10" s="223">
        <v>0.12560000000000002</v>
      </c>
      <c r="F10" s="223">
        <v>0.12529999999999999</v>
      </c>
    </row>
    <row r="11" spans="2:7" x14ac:dyDescent="0.25">
      <c r="B11" s="220" t="s">
        <v>457</v>
      </c>
      <c r="C11" s="223">
        <v>0.11220000000000001</v>
      </c>
      <c r="D11" s="224">
        <v>0.11509999999999999</v>
      </c>
      <c r="E11" s="223">
        <v>0.1143</v>
      </c>
      <c r="F11" s="223">
        <v>0.1138</v>
      </c>
    </row>
    <row r="12" spans="2:7" x14ac:dyDescent="0.25"/>
    <row r="13" spans="2:7" x14ac:dyDescent="0.25"/>
    <row r="14" spans="2:7" x14ac:dyDescent="0.25"/>
    <row r="15" spans="2:7" x14ac:dyDescent="0.25"/>
    <row r="16" spans="2:7"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sheetData>
  <mergeCells count="1">
    <mergeCell ref="B1:G3"/>
  </mergeCells>
  <conditionalFormatting sqref="F9:F11">
    <cfRule type="expression" dxfId="23" priority="1">
      <formula>MOD(ROW(),2)=0</formula>
    </cfRule>
  </conditionalFormatting>
  <conditionalFormatting sqref="B9:E11">
    <cfRule type="expression" dxfId="22" priority="2">
      <formula>MOD(ROW(),2)=0</formula>
    </cfRule>
  </conditionalFormatting>
  <pageMargins left="0.511811024" right="0.511811024" top="0.78740157499999996" bottom="0.78740157499999996" header="0.31496062000000002" footer="0.31496062000000002"/>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showGridLines="0" showRowColHeaders="0" zoomScale="80" zoomScaleNormal="80" workbookViewId="0">
      <selection activeCell="K12" sqref="K12"/>
    </sheetView>
  </sheetViews>
  <sheetFormatPr defaultColWidth="0" defaultRowHeight="15.75" x14ac:dyDescent="0.25"/>
  <cols>
    <col min="1" max="1" width="25.5703125" style="72" customWidth="1"/>
    <col min="2" max="2" width="10.5703125" style="74" bestFit="1" customWidth="1"/>
    <col min="3" max="4" width="12.7109375" style="72" customWidth="1"/>
    <col min="5" max="5" width="2.28515625" style="73" customWidth="1"/>
    <col min="6" max="7" width="12.7109375" style="72" customWidth="1"/>
    <col min="8" max="8" width="12.85546875" style="72" customWidth="1"/>
    <col min="9" max="10" width="9.140625" style="72" customWidth="1"/>
    <col min="11" max="11" width="9.5703125" style="72" customWidth="1"/>
    <col min="12" max="12" width="11.140625" style="72" hidden="1" customWidth="1"/>
    <col min="13" max="16384" width="9.140625" style="72" hidden="1"/>
  </cols>
  <sheetData>
    <row r="1" spans="1:8" x14ac:dyDescent="0.25">
      <c r="A1"/>
      <c r="B1" s="318"/>
      <c r="C1" s="319"/>
      <c r="D1" s="319"/>
      <c r="E1" s="319"/>
      <c r="F1" s="319"/>
      <c r="G1" s="319"/>
    </row>
    <row r="2" spans="1:8" x14ac:dyDescent="0.25">
      <c r="A2"/>
      <c r="B2" s="318"/>
      <c r="C2" s="319"/>
      <c r="D2" s="319"/>
      <c r="E2" s="319"/>
      <c r="F2" s="319"/>
      <c r="G2" s="319"/>
    </row>
    <row r="3" spans="1:8" x14ac:dyDescent="0.25">
      <c r="A3"/>
      <c r="B3" s="318"/>
      <c r="C3" s="319"/>
      <c r="D3" s="319"/>
      <c r="E3" s="319"/>
      <c r="F3" s="319"/>
      <c r="G3" s="319"/>
    </row>
    <row r="4" spans="1:8" x14ac:dyDescent="0.25">
      <c r="A4"/>
      <c r="B4" s="318"/>
      <c r="C4" s="319"/>
      <c r="D4" s="319"/>
      <c r="E4" s="319"/>
      <c r="F4" s="319"/>
      <c r="G4" s="319"/>
    </row>
    <row r="5" spans="1:8" x14ac:dyDescent="0.25">
      <c r="A5"/>
      <c r="B5" s="319"/>
      <c r="C5" s="319"/>
      <c r="D5" s="319"/>
      <c r="E5" s="319"/>
      <c r="F5" s="319"/>
      <c r="G5" s="319"/>
    </row>
    <row r="6" spans="1:8" ht="18.95" customHeight="1" x14ac:dyDescent="0.25">
      <c r="A6"/>
      <c r="B6" s="319"/>
      <c r="C6" s="319"/>
      <c r="D6" s="319"/>
      <c r="E6" s="319"/>
      <c r="F6" s="319"/>
      <c r="G6" s="319"/>
    </row>
    <row r="7" spans="1:8" ht="27" customHeight="1" x14ac:dyDescent="0.25">
      <c r="B7" s="79" t="s">
        <v>181</v>
      </c>
      <c r="C7" s="65" t="s">
        <v>182</v>
      </c>
      <c r="D7" s="65" t="s">
        <v>15</v>
      </c>
      <c r="E7" s="80"/>
      <c r="F7" s="79" t="s">
        <v>181</v>
      </c>
      <c r="G7" s="65" t="s">
        <v>182</v>
      </c>
      <c r="H7" s="65" t="s">
        <v>14</v>
      </c>
    </row>
    <row r="8" spans="1:8" ht="27.75" hidden="1" customHeight="1" x14ac:dyDescent="0.25">
      <c r="B8" s="184">
        <v>2016</v>
      </c>
      <c r="C8" s="185">
        <v>11.62</v>
      </c>
      <c r="D8" s="185">
        <v>11.57</v>
      </c>
      <c r="E8" s="186"/>
      <c r="F8" s="184">
        <v>2016</v>
      </c>
      <c r="G8" s="187">
        <v>8.1199999999999992</v>
      </c>
      <c r="H8" s="185">
        <v>5.37</v>
      </c>
    </row>
    <row r="9" spans="1:8" ht="27.75" customHeight="1" x14ac:dyDescent="0.25">
      <c r="B9" s="184">
        <v>2017</v>
      </c>
      <c r="C9" s="185">
        <v>11.32</v>
      </c>
      <c r="D9" s="185">
        <v>11.18</v>
      </c>
      <c r="E9" s="186"/>
      <c r="F9" s="184">
        <v>2017</v>
      </c>
      <c r="G9" s="187">
        <v>7.76</v>
      </c>
      <c r="H9" s="185">
        <v>5.44</v>
      </c>
    </row>
    <row r="10" spans="1:8" ht="27.75" customHeight="1" x14ac:dyDescent="0.25">
      <c r="B10" s="184">
        <v>2018</v>
      </c>
      <c r="C10" s="185">
        <v>11.03</v>
      </c>
      <c r="D10" s="185">
        <v>10.42</v>
      </c>
      <c r="E10" s="186"/>
      <c r="F10" s="184">
        <v>2018</v>
      </c>
      <c r="G10" s="187">
        <v>7.39</v>
      </c>
      <c r="H10" s="185">
        <v>5.13</v>
      </c>
    </row>
    <row r="11" spans="1:8" ht="27.75" customHeight="1" x14ac:dyDescent="0.25">
      <c r="B11" s="184">
        <v>2019</v>
      </c>
      <c r="C11" s="185">
        <v>10.73</v>
      </c>
      <c r="D11" s="185">
        <v>10.56</v>
      </c>
      <c r="E11" s="186"/>
      <c r="F11" s="184">
        <v>2019</v>
      </c>
      <c r="G11" s="187">
        <v>7.3</v>
      </c>
      <c r="H11" s="185">
        <v>4.8899999999999997</v>
      </c>
    </row>
    <row r="12" spans="1:8" ht="27.75" customHeight="1" x14ac:dyDescent="0.25">
      <c r="B12" s="184">
        <v>2020</v>
      </c>
      <c r="C12" s="185">
        <v>10.44</v>
      </c>
      <c r="D12" s="185">
        <v>9.57</v>
      </c>
      <c r="E12" s="186"/>
      <c r="F12" s="184">
        <v>2020</v>
      </c>
      <c r="G12" s="187">
        <v>6.67</v>
      </c>
      <c r="H12" s="185">
        <v>4.8600000000000003</v>
      </c>
    </row>
    <row r="13" spans="1:8" ht="27.75" customHeight="1" x14ac:dyDescent="0.25">
      <c r="B13" s="184" t="s">
        <v>161</v>
      </c>
      <c r="C13" s="185">
        <v>10.08</v>
      </c>
      <c r="D13" s="225" t="s">
        <v>112</v>
      </c>
      <c r="E13" s="186"/>
      <c r="F13" s="184" t="s">
        <v>161</v>
      </c>
      <c r="G13" s="188">
        <v>6.56</v>
      </c>
      <c r="H13" s="225" t="s">
        <v>111</v>
      </c>
    </row>
  </sheetData>
  <mergeCells count="1">
    <mergeCell ref="B1:G6"/>
  </mergeCells>
  <conditionalFormatting sqref="B12:D12 F12:H12">
    <cfRule type="expression" dxfId="21" priority="2">
      <formula>MOD(ROW(),2)=0</formula>
    </cfRule>
  </conditionalFormatting>
  <conditionalFormatting sqref="B8:D11 F8:H11">
    <cfRule type="expression" dxfId="20" priority="3">
      <formula>MOD(ROW(),2)=0</formula>
    </cfRule>
  </conditionalFormatting>
  <conditionalFormatting sqref="B13:D13 F13:H13">
    <cfRule type="expression" dxfId="19" priority="1">
      <formula>MOD(ROW(),2)=0</formula>
    </cfRule>
  </conditionalFormatting>
  <pageMargins left="0.511811024" right="0.511811024" top="0.78740157499999996" bottom="0.78740157499999996" header="0.31496062000000002" footer="0.31496062000000002"/>
  <drawing r:id="rId1"/>
  <tableParts count="2">
    <tablePart r:id="rId2"/>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
  <sheetViews>
    <sheetView showGridLines="0" showRowColHeaders="0" zoomScale="80" zoomScaleNormal="80" workbookViewId="0"/>
  </sheetViews>
  <sheetFormatPr defaultColWidth="0" defaultRowHeight="15" customHeight="1" x14ac:dyDescent="0.25"/>
  <cols>
    <col min="1" max="1" width="4.140625" customWidth="1"/>
    <col min="2" max="2" width="28.28515625" bestFit="1" customWidth="1"/>
    <col min="3" max="3" width="13.42578125" bestFit="1" customWidth="1"/>
    <col min="4" max="4" width="10.85546875" customWidth="1"/>
    <col min="5" max="5" width="13.85546875" bestFit="1" customWidth="1"/>
    <col min="6" max="6" width="13.42578125" bestFit="1" customWidth="1"/>
    <col min="7" max="7" width="11.140625" customWidth="1"/>
    <col min="8" max="8" width="13.85546875" bestFit="1" customWidth="1"/>
    <col min="9" max="9" width="8.42578125" customWidth="1"/>
    <col min="10" max="10" width="9.42578125" customWidth="1"/>
    <col min="11" max="11" width="6.28515625" customWidth="1"/>
    <col min="12" max="16384" width="0.85546875" hidden="1"/>
  </cols>
  <sheetData>
    <row r="1" spans="2:7" x14ac:dyDescent="0.25">
      <c r="B1" s="318"/>
      <c r="C1" s="319"/>
      <c r="D1" s="319"/>
      <c r="E1" s="319"/>
      <c r="F1" s="319"/>
      <c r="G1" s="319"/>
    </row>
    <row r="2" spans="2:7" x14ac:dyDescent="0.25">
      <c r="B2" s="319"/>
      <c r="C2" s="319"/>
      <c r="D2" s="319"/>
      <c r="E2" s="319"/>
      <c r="F2" s="319"/>
      <c r="G2" s="319"/>
    </row>
    <row r="3" spans="2:7" x14ac:dyDescent="0.25">
      <c r="B3" s="319"/>
      <c r="C3" s="319"/>
      <c r="D3" s="319"/>
      <c r="E3" s="319"/>
      <c r="F3" s="319"/>
      <c r="G3" s="319"/>
    </row>
    <row r="4" spans="2:7" x14ac:dyDescent="0.25">
      <c r="B4" s="319"/>
      <c r="C4" s="319"/>
      <c r="D4" s="319"/>
      <c r="E4" s="319"/>
      <c r="F4" s="319"/>
      <c r="G4" s="319"/>
    </row>
    <row r="5" spans="2:7" x14ac:dyDescent="0.25">
      <c r="B5" s="319"/>
      <c r="C5" s="319"/>
      <c r="D5" s="319"/>
      <c r="E5" s="319"/>
      <c r="F5" s="319"/>
      <c r="G5" s="319"/>
    </row>
    <row r="6" spans="2:7" x14ac:dyDescent="0.25">
      <c r="B6" s="319"/>
      <c r="C6" s="319"/>
      <c r="D6" s="319"/>
      <c r="E6" s="319"/>
      <c r="F6" s="319"/>
      <c r="G6" s="319"/>
    </row>
  </sheetData>
  <mergeCells count="1">
    <mergeCell ref="B1:G6"/>
  </mergeCells>
  <pageMargins left="0.511811024" right="0.511811024" top="0.78740157499999996" bottom="0.78740157499999996" header="0.31496062000000002" footer="0.31496062000000002"/>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21</vt:i4>
      </vt:variant>
      <vt:variant>
        <vt:lpstr>Intervalos nomeados</vt:lpstr>
      </vt:variant>
      <vt:variant>
        <vt:i4>6</vt:i4>
      </vt:variant>
    </vt:vector>
  </HeadingPairs>
  <TitlesOfParts>
    <vt:vector size="27" baseType="lpstr">
      <vt:lpstr>Cemig (Índice)</vt:lpstr>
      <vt:lpstr>1.1 RAP 2020-2021 </vt:lpstr>
      <vt:lpstr>1.2 Plants</vt:lpstr>
      <vt:lpstr>1.3 Sources and uses of elect</vt:lpstr>
      <vt:lpstr>1.4 Energy Market</vt:lpstr>
      <vt:lpstr>1.5 Energy purchased for resale</vt:lpstr>
      <vt:lpstr>1.6 Energy losses </vt:lpstr>
      <vt:lpstr>1.7 DEC _ FEC</vt:lpstr>
      <vt:lpstr>1.8 Receivables Colletion Index</vt:lpstr>
      <vt:lpstr>2.1 Revenue</vt:lpstr>
      <vt:lpstr>2.2 Operating Expenses</vt:lpstr>
      <vt:lpstr>2.3 EBITDA</vt:lpstr>
      <vt:lpstr>2.4 Finance income and expenses</vt:lpstr>
      <vt:lpstr>2.5 Indebtedness</vt:lpstr>
      <vt:lpstr>2.6 Indebtedness (Debentures)</vt:lpstr>
      <vt:lpstr>2.7 Investiments</vt:lpstr>
      <vt:lpstr>3.1 Asset</vt:lpstr>
      <vt:lpstr>3.2 Liabilities</vt:lpstr>
      <vt:lpstr>4.1 Statements of Income</vt:lpstr>
      <vt:lpstr>5. Cash Flows</vt:lpstr>
      <vt:lpstr>6. Our Shares</vt:lpstr>
      <vt:lpstr>'2.2 Operating Expenses'!_Hlk160453777</vt:lpstr>
      <vt:lpstr>'1.5 Energy purchased for resale'!_Toc223922453</vt:lpstr>
      <vt:lpstr>'5. Cash Flows'!_Toc229977613</vt:lpstr>
      <vt:lpstr>'6. Our Shares'!_Toc229977613</vt:lpstr>
      <vt:lpstr>'3.2 Liabilities'!_Toc282006926</vt:lpstr>
      <vt:lpstr>'3.2 Liabilities'!_Toc282006927</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c056837</cp:lastModifiedBy>
  <cp:lastPrinted>2020-11-04T17:24:55Z</cp:lastPrinted>
  <dcterms:created xsi:type="dcterms:W3CDTF">2020-11-04T13:02:04Z</dcterms:created>
  <dcterms:modified xsi:type="dcterms:W3CDTF">2021-06-08T14:29:55Z</dcterms:modified>
</cp:coreProperties>
</file>